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601" activeTab="0"/>
  </bookViews>
  <sheets>
    <sheet name="Bendras" sheetId="1" r:id="rId1"/>
  </sheets>
  <definedNames/>
  <calcPr fullCalcOnLoad="1"/>
</workbook>
</file>

<file path=xl/sharedStrings.xml><?xml version="1.0" encoding="utf-8"?>
<sst xmlns="http://schemas.openxmlformats.org/spreadsheetml/2006/main" count="142" uniqueCount="109">
  <si>
    <t>REZULTATYVUMO LENTELĖ</t>
  </si>
  <si>
    <t>Eil. Nr.</t>
  </si>
  <si>
    <t>Vardas, pavardė</t>
  </si>
  <si>
    <t>Suma</t>
  </si>
  <si>
    <t>Vidurkis</t>
  </si>
  <si>
    <t>Vieta</t>
  </si>
  <si>
    <t>2022–2023 M. SEZONO ŠIAULIŲ RAJONO VYRŲ MĖGĖJŲ KREPŠINIO LYGOS</t>
  </si>
  <si>
    <t>KURŠĖNŲ SK „FENIKSAS“</t>
  </si>
  <si>
    <t>DAUGĖLIŲ „FLAMINGAS“</t>
  </si>
  <si>
    <t>KURŠĖNŲ „FORTŪNA“</t>
  </si>
  <si>
    <t>KURŠĖNŲ SK „SENUKAI“</t>
  </si>
  <si>
    <t>GRUZDŽIŲ „GRUZDŽIAI-TOMERS“</t>
  </si>
  <si>
    <t>TOLOČIŲ "PRAVALTURAS"</t>
  </si>
  <si>
    <t>Aldas Jacas</t>
  </si>
  <si>
    <t>Aistas Antanaitis</t>
  </si>
  <si>
    <t>Tomas Macijauskas</t>
  </si>
  <si>
    <t>Dominykas Žilinskas</t>
  </si>
  <si>
    <t>Merūnas Staponkus</t>
  </si>
  <si>
    <t>Nojus Svinkūnas</t>
  </si>
  <si>
    <t>Orestas Kiūpelis</t>
  </si>
  <si>
    <t>Martynas Rupeikis</t>
  </si>
  <si>
    <t>Ernandas Kožukauskas</t>
  </si>
  <si>
    <t>Simonas Lauermann</t>
  </si>
  <si>
    <t>Gabrielius Lauermann</t>
  </si>
  <si>
    <t>Jeronimas Kunickis</t>
  </si>
  <si>
    <t>Vilius Kaubrė</t>
  </si>
  <si>
    <t>Edvinas Daunys</t>
  </si>
  <si>
    <t>Gražvydas Mockus</t>
  </si>
  <si>
    <t>Andrius Česnauskas</t>
  </si>
  <si>
    <t>Gvidas Rimkus</t>
  </si>
  <si>
    <t>Rokas Jankauskis</t>
  </si>
  <si>
    <t>Sigitas Perminas</t>
  </si>
  <si>
    <t>Donatas Skerstonas</t>
  </si>
  <si>
    <t>Laimonas Gustys</t>
  </si>
  <si>
    <t>Mantas Sokas</t>
  </si>
  <si>
    <t>Karolis Jonuška</t>
  </si>
  <si>
    <t>Martynas Veresovas</t>
  </si>
  <si>
    <t>Juozas Staponkus</t>
  </si>
  <si>
    <t>Martynas Danielius</t>
  </si>
  <si>
    <t>Benediktas Jonuška</t>
  </si>
  <si>
    <t>Gediminas Budraitis</t>
  </si>
  <si>
    <t>Tadas Daukšas</t>
  </si>
  <si>
    <t>Justas Prakapas</t>
  </si>
  <si>
    <t>Aivaras Budreckis</t>
  </si>
  <si>
    <t>Tomas Mirauskas</t>
  </si>
  <si>
    <t>Tomas Stulpinas</t>
  </si>
  <si>
    <t>Raimondas Savickas</t>
  </si>
  <si>
    <t>Ernestas Jasnauskas</t>
  </si>
  <si>
    <t>Rokas Mazrimas</t>
  </si>
  <si>
    <t>Lukas Samuilis</t>
  </si>
  <si>
    <t>Alvydas Baranauskas</t>
  </si>
  <si>
    <t>Arnas Mickūnas</t>
  </si>
  <si>
    <t>Kristupas Aras Norutis</t>
  </si>
  <si>
    <t>Vitalijus Staigys</t>
  </si>
  <si>
    <t>Dinas Ščiukas</t>
  </si>
  <si>
    <t>Mantas Barcas</t>
  </si>
  <si>
    <t>Vakaris Šumskis</t>
  </si>
  <si>
    <t>Karolis Levickas</t>
  </si>
  <si>
    <t>Nedas Palubinskas</t>
  </si>
  <si>
    <t>Andrius Medelis</t>
  </si>
  <si>
    <t>Egidijus Krasauskas</t>
  </si>
  <si>
    <t>Šarūnas Bernotas</t>
  </si>
  <si>
    <t>Justas Laimikis</t>
  </si>
  <si>
    <t>Algirdas Vozgirdas</t>
  </si>
  <si>
    <t>Andrius Rimkus</t>
  </si>
  <si>
    <t>Paulius Mušauskas</t>
  </si>
  <si>
    <t>Artūras Račkauskas</t>
  </si>
  <si>
    <t>Haroldas Kreimeris</t>
  </si>
  <si>
    <t>Audrius Laurinavičius</t>
  </si>
  <si>
    <t>Robertas Jakavičius</t>
  </si>
  <si>
    <t>Laurynas Bajarūnas</t>
  </si>
  <si>
    <t>Gediminas Rupšys</t>
  </si>
  <si>
    <t>Arnas Liulys</t>
  </si>
  <si>
    <t>Karolis Grigalius</t>
  </si>
  <si>
    <t>Vytautas Kanišauskas</t>
  </si>
  <si>
    <t>Tomas Grigalius</t>
  </si>
  <si>
    <t>Martynas Keras</t>
  </si>
  <si>
    <t>Nerijus Grubliauskas</t>
  </si>
  <si>
    <t>Daivaras Pakarklis</t>
  </si>
  <si>
    <t>Almantas Pakarklis</t>
  </si>
  <si>
    <t>Ričardas Vaitkevičius</t>
  </si>
  <si>
    <t>Ovidijus Medišauskas</t>
  </si>
  <si>
    <t>Tautvydas Krapikas</t>
  </si>
  <si>
    <t>Otas Gasaitis</t>
  </si>
  <si>
    <t>Vidmantas Buivydas</t>
  </si>
  <si>
    <t>Edvinas Dakanis</t>
  </si>
  <si>
    <t>Martynas Dakanis</t>
  </si>
  <si>
    <t>Aurelijus Jančenko</t>
  </si>
  <si>
    <t>Airidas Kurauskas</t>
  </si>
  <si>
    <t>Airidas Renusas</t>
  </si>
  <si>
    <t>Arnas Baliutavičius</t>
  </si>
  <si>
    <t>Liudas Radavičius</t>
  </si>
  <si>
    <t>Linas Valackis</t>
  </si>
  <si>
    <t>Modestas Černiauskas</t>
  </si>
  <si>
    <t>Simas Deveikis</t>
  </si>
  <si>
    <t>Vitalis Obrikas</t>
  </si>
  <si>
    <t>Simonas Augys</t>
  </si>
  <si>
    <t>Justas Mikėnas</t>
  </si>
  <si>
    <t>KURŠĖNŲ SK "FENIKSAS"</t>
  </si>
  <si>
    <t>PLAY OFF</t>
  </si>
  <si>
    <t>FINAL 4</t>
  </si>
  <si>
    <t>I</t>
  </si>
  <si>
    <t>II</t>
  </si>
  <si>
    <t>Lukas Alekna</t>
  </si>
  <si>
    <t>III</t>
  </si>
  <si>
    <t>Edgaras Liagas</t>
  </si>
  <si>
    <t>Vilandas Butkevičius</t>
  </si>
  <si>
    <t>Jonas Poškus</t>
  </si>
  <si>
    <t>Rimantas Lukšas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</si>
</sst>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"/>
    <numFmt numFmtId="168" formatCode="#\ ?/?"/>
    <numFmt numFmtId="169" formatCode="[$€-2]\ ###,000_);[Red]\([$€-2]\ ###,0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4"/>
      <name val="Bullpen"/>
      <family val="0"/>
    </font>
    <font>
      <b/>
      <sz val="12"/>
      <color indexed="9"/>
      <name val="Times New Roman"/>
      <family val="1"/>
    </font>
    <font>
      <sz val="18"/>
      <name val="Times New Roman"/>
      <family val="1"/>
    </font>
    <font>
      <sz val="14"/>
      <name val="Palatino Linotype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41"/>
      </top>
      <bottom style="hair">
        <color indexed="41"/>
      </bottom>
    </border>
    <border>
      <left>
        <color indexed="63"/>
      </left>
      <right>
        <color indexed="63"/>
      </right>
      <top style="hair">
        <color indexed="41"/>
      </top>
      <bottom style="hair">
        <color indexed="41"/>
      </bottom>
    </border>
    <border>
      <left style="medium">
        <color indexed="8"/>
      </left>
      <right>
        <color indexed="63"/>
      </right>
      <top style="hair">
        <color indexed="41"/>
      </top>
      <bottom style="hair">
        <color indexed="4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41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41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41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41"/>
      </bottom>
    </border>
    <border>
      <left>
        <color indexed="63"/>
      </left>
      <right style="medium">
        <color indexed="8"/>
      </right>
      <top style="hair">
        <color indexed="41"/>
      </top>
      <bottom style="hair">
        <color indexed="4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41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4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7" fillId="4" borderId="0" applyNumberFormat="0" applyBorder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14" fillId="39" borderId="6" applyNumberFormat="0" applyAlignment="0" applyProtection="0"/>
    <xf numFmtId="0" fontId="35" fillId="41" borderId="7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2" fillId="0" borderId="8" applyNumberFormat="0" applyFill="0" applyAlignment="0" applyProtection="0"/>
    <xf numFmtId="0" fontId="13" fillId="42" borderId="0" applyNumberFormat="0" applyBorder="0" applyAlignment="0" applyProtection="0"/>
    <xf numFmtId="0" fontId="36" fillId="43" borderId="0" applyNumberFormat="0" applyBorder="0" applyAlignment="0" applyProtection="0"/>
    <xf numFmtId="0" fontId="0" fillId="44" borderId="9" applyNumberFormat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0" fillId="51" borderId="10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52" borderId="7" applyNumberFormat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53" borderId="1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166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66" fontId="2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/>
    </xf>
    <xf numFmtId="0" fontId="26" fillId="0" borderId="14" xfId="0" applyFont="1" applyBorder="1" applyAlignment="1">
      <alignment horizontal="center" textRotation="90" wrapText="1"/>
    </xf>
    <xf numFmtId="0" fontId="26" fillId="0" borderId="0" xfId="0" applyFont="1" applyAlignment="1">
      <alignment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20" xfId="0" applyFont="1" applyFill="1" applyBorder="1" applyAlignment="1">
      <alignment horizontal="center"/>
    </xf>
    <xf numFmtId="0" fontId="28" fillId="0" borderId="19" xfId="0" applyFont="1" applyBorder="1" applyAlignment="1">
      <alignment/>
    </xf>
    <xf numFmtId="166" fontId="28" fillId="0" borderId="0" xfId="0" applyNumberFormat="1" applyFont="1" applyAlignment="1">
      <alignment/>
    </xf>
    <xf numFmtId="0" fontId="28" fillId="0" borderId="19" xfId="0" applyFont="1" applyFill="1" applyBorder="1" applyAlignment="1">
      <alignment horizontal="center"/>
    </xf>
    <xf numFmtId="0" fontId="28" fillId="0" borderId="21" xfId="0" applyFont="1" applyBorder="1" applyAlignment="1">
      <alignment/>
    </xf>
    <xf numFmtId="0" fontId="26" fillId="0" borderId="22" xfId="0" applyFont="1" applyBorder="1" applyAlignment="1">
      <alignment horizontal="right"/>
    </xf>
    <xf numFmtId="167" fontId="28" fillId="0" borderId="14" xfId="0" applyNumberFormat="1" applyFont="1" applyBorder="1" applyAlignment="1">
      <alignment horizontal="center"/>
    </xf>
    <xf numFmtId="166" fontId="28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68" fontId="26" fillId="0" borderId="17" xfId="0" applyNumberFormat="1" applyFont="1" applyBorder="1" applyAlignment="1">
      <alignment horizontal="center" vertical="center" textRotation="90"/>
    </xf>
    <xf numFmtId="2" fontId="26" fillId="0" borderId="14" xfId="0" applyNumberFormat="1" applyFont="1" applyBorder="1" applyAlignment="1">
      <alignment horizontal="center" vertical="center" textRotation="90"/>
    </xf>
    <xf numFmtId="0" fontId="28" fillId="0" borderId="23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67" fontId="28" fillId="0" borderId="23" xfId="0" applyNumberFormat="1" applyFont="1" applyBorder="1" applyAlignment="1">
      <alignment horizontal="center"/>
    </xf>
    <xf numFmtId="166" fontId="28" fillId="0" borderId="23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167" fontId="28" fillId="0" borderId="18" xfId="0" applyNumberFormat="1" applyFont="1" applyBorder="1" applyAlignment="1">
      <alignment horizontal="center"/>
    </xf>
    <xf numFmtId="166" fontId="28" fillId="0" borderId="18" xfId="0" applyNumberFormat="1" applyFont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6" fillId="0" borderId="14" xfId="0" applyFont="1" applyBorder="1" applyAlignment="1">
      <alignment horizontal="right"/>
    </xf>
    <xf numFmtId="167" fontId="28" fillId="0" borderId="26" xfId="0" applyNumberFormat="1" applyFont="1" applyBorder="1" applyAlignment="1">
      <alignment horizontal="center"/>
    </xf>
    <xf numFmtId="166" fontId="28" fillId="0" borderId="26" xfId="0" applyNumberFormat="1" applyFont="1" applyBorder="1" applyAlignment="1">
      <alignment horizontal="center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166" fontId="28" fillId="0" borderId="27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167" fontId="40" fillId="0" borderId="26" xfId="0" applyNumberFormat="1" applyFont="1" applyBorder="1" applyAlignment="1">
      <alignment horizontal="center"/>
    </xf>
    <xf numFmtId="166" fontId="40" fillId="0" borderId="26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0" fillId="0" borderId="18" xfId="0" applyNumberFormat="1" applyFont="1" applyBorder="1" applyAlignment="1">
      <alignment horizontal="center"/>
    </xf>
    <xf numFmtId="167" fontId="40" fillId="0" borderId="18" xfId="0" applyNumberFormat="1" applyFont="1" applyBorder="1" applyAlignment="1">
      <alignment horizontal="center"/>
    </xf>
    <xf numFmtId="166" fontId="40" fillId="0" borderId="18" xfId="0" applyNumberFormat="1" applyFont="1" applyBorder="1" applyAlignment="1">
      <alignment horizontal="center"/>
    </xf>
    <xf numFmtId="49" fontId="28" fillId="0" borderId="18" xfId="0" applyNumberFormat="1" applyFont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18" xfId="0" applyFont="1" applyBorder="1" applyAlignment="1">
      <alignment/>
    </xf>
    <xf numFmtId="166" fontId="40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166" fontId="28" fillId="0" borderId="29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textRotation="90"/>
    </xf>
    <xf numFmtId="49" fontId="26" fillId="0" borderId="14" xfId="0" applyNumberFormat="1" applyFont="1" applyBorder="1" applyAlignment="1">
      <alignment horizontal="center" vertical="center" textRotation="90"/>
    </xf>
  </cellXfs>
  <cellStyles count="7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Geras" xfId="66"/>
    <cellStyle name="Input" xfId="67"/>
    <cellStyle name="Įspėjimo tekstas" xfId="68"/>
    <cellStyle name="Išvestis" xfId="69"/>
    <cellStyle name="Įvestis" xfId="70"/>
    <cellStyle name="Comma" xfId="71"/>
    <cellStyle name="Comma [0]" xfId="72"/>
    <cellStyle name="Linked Cell" xfId="73"/>
    <cellStyle name="Neutral" xfId="74"/>
    <cellStyle name="Neutralus" xfId="75"/>
    <cellStyle name="Note" xfId="76"/>
    <cellStyle name="Paryškinimas 1" xfId="77"/>
    <cellStyle name="Paryškinimas 2" xfId="78"/>
    <cellStyle name="Paryškinimas 3" xfId="79"/>
    <cellStyle name="Paryškinimas 4" xfId="80"/>
    <cellStyle name="Paryškinimas 5" xfId="81"/>
    <cellStyle name="Paryškinimas 6" xfId="82"/>
    <cellStyle name="Pastaba" xfId="83"/>
    <cellStyle name="Pavadinimas" xfId="84"/>
    <cellStyle name="Percent" xfId="85"/>
    <cellStyle name="Skaičiavimas" xfId="86"/>
    <cellStyle name="Suma" xfId="87"/>
    <cellStyle name="Susietas langelis" xfId="88"/>
    <cellStyle name="Tikrinimo langelis" xfId="89"/>
    <cellStyle name="Currency" xfId="90"/>
    <cellStyle name="Currency [0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104775</xdr:rowOff>
    </xdr:from>
    <xdr:to>
      <xdr:col>11</xdr:col>
      <xdr:colOff>314325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04775"/>
          <a:ext cx="27241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49</xdr:row>
      <xdr:rowOff>171450</xdr:rowOff>
    </xdr:from>
    <xdr:to>
      <xdr:col>6</xdr:col>
      <xdr:colOff>428625</xdr:colOff>
      <xdr:row>51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3201650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32</xdr:row>
      <xdr:rowOff>171450</xdr:rowOff>
    </xdr:from>
    <xdr:to>
      <xdr:col>4</xdr:col>
      <xdr:colOff>409575</xdr:colOff>
      <xdr:row>34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95059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32</xdr:row>
      <xdr:rowOff>171450</xdr:rowOff>
    </xdr:from>
    <xdr:to>
      <xdr:col>5</xdr:col>
      <xdr:colOff>409575</xdr:colOff>
      <xdr:row>34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5059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49</xdr:row>
      <xdr:rowOff>171450</xdr:rowOff>
    </xdr:from>
    <xdr:to>
      <xdr:col>7</xdr:col>
      <xdr:colOff>409575</xdr:colOff>
      <xdr:row>51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32016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66</xdr:row>
      <xdr:rowOff>171450</xdr:rowOff>
    </xdr:from>
    <xdr:to>
      <xdr:col>8</xdr:col>
      <xdr:colOff>409575</xdr:colOff>
      <xdr:row>68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6887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66</xdr:row>
      <xdr:rowOff>171450</xdr:rowOff>
    </xdr:from>
    <xdr:to>
      <xdr:col>9</xdr:col>
      <xdr:colOff>409575</xdr:colOff>
      <xdr:row>68</xdr:row>
      <xdr:rowOff>161925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6887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83</xdr:row>
      <xdr:rowOff>171450</xdr:rowOff>
    </xdr:from>
    <xdr:to>
      <xdr:col>10</xdr:col>
      <xdr:colOff>409575</xdr:colOff>
      <xdr:row>85</xdr:row>
      <xdr:rowOff>152400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0812125"/>
          <a:ext cx="3810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83</xdr:row>
      <xdr:rowOff>171450</xdr:rowOff>
    </xdr:from>
    <xdr:to>
      <xdr:col>11</xdr:col>
      <xdr:colOff>409575</xdr:colOff>
      <xdr:row>85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20812125"/>
          <a:ext cx="3810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15</xdr:row>
      <xdr:rowOff>171450</xdr:rowOff>
    </xdr:from>
    <xdr:to>
      <xdr:col>2</xdr:col>
      <xdr:colOff>409575</xdr:colOff>
      <xdr:row>17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58102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15</xdr:row>
      <xdr:rowOff>171450</xdr:rowOff>
    </xdr:from>
    <xdr:to>
      <xdr:col>3</xdr:col>
      <xdr:colOff>409575</xdr:colOff>
      <xdr:row>17</xdr:row>
      <xdr:rowOff>161925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58102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57150</xdr:colOff>
      <xdr:row>100</xdr:row>
      <xdr:rowOff>171450</xdr:rowOff>
    </xdr:from>
    <xdr:to>
      <xdr:col>12</xdr:col>
      <xdr:colOff>438150</xdr:colOff>
      <xdr:row>102</xdr:row>
      <xdr:rowOff>161925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4888825"/>
          <a:ext cx="3714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38100</xdr:colOff>
      <xdr:row>101</xdr:row>
      <xdr:rowOff>9525</xdr:rowOff>
    </xdr:from>
    <xdr:to>
      <xdr:col>13</xdr:col>
      <xdr:colOff>419100</xdr:colOff>
      <xdr:row>103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49174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49</xdr:row>
      <xdr:rowOff>171450</xdr:rowOff>
    </xdr:from>
    <xdr:to>
      <xdr:col>6</xdr:col>
      <xdr:colOff>409575</xdr:colOff>
      <xdr:row>51</xdr:row>
      <xdr:rowOff>161925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32016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11"/>
  <sheetViews>
    <sheetView tabSelected="1" zoomScalePageLayoutView="0" workbookViewId="0" topLeftCell="A1">
      <selection activeCell="T101" sqref="T101"/>
    </sheetView>
  </sheetViews>
  <sheetFormatPr defaultColWidth="9.140625" defaultRowHeight="12.75"/>
  <cols>
    <col min="1" max="1" width="4.140625" style="2" customWidth="1"/>
    <col min="2" max="2" width="21.57421875" style="2" customWidth="1"/>
    <col min="3" max="13" width="6.8515625" style="2" customWidth="1"/>
    <col min="14" max="17" width="6.7109375" style="2" customWidth="1"/>
    <col min="18" max="18" width="7.57421875" style="2" customWidth="1"/>
    <col min="19" max="19" width="10.7109375" style="2" customWidth="1"/>
    <col min="20" max="20" width="7.00390625" style="3" customWidth="1"/>
    <col min="21" max="21" width="8.7109375" style="4" customWidth="1"/>
    <col min="22" max="229" width="9.140625" style="2" customWidth="1"/>
  </cols>
  <sheetData>
    <row r="1" spans="1:243" s="7" customFormat="1" ht="20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s="7" customFormat="1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s="7" customFormat="1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7" customFormat="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7" customFormat="1" ht="18.75" customHeight="1">
      <c r="A5" s="84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6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9" customFormat="1" ht="18" customHeight="1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s="9" customFormat="1" ht="12.7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8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14" customFormat="1" ht="19.5" customHeight="1" thickBot="1">
      <c r="A8" s="86" t="s">
        <v>1</v>
      </c>
      <c r="B8" s="87" t="s">
        <v>2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88" t="s">
        <v>3</v>
      </c>
      <c r="S8" s="88" t="s">
        <v>4</v>
      </c>
      <c r="T8" s="89" t="s">
        <v>5</v>
      </c>
      <c r="U8" s="1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243" s="16" customFormat="1" ht="168.75" customHeight="1" thickBot="1">
      <c r="A9" s="86"/>
      <c r="B9" s="86"/>
      <c r="C9" s="15" t="s">
        <v>98</v>
      </c>
      <c r="D9" s="15" t="s">
        <v>98</v>
      </c>
      <c r="E9" s="15" t="s">
        <v>8</v>
      </c>
      <c r="F9" s="15" t="s">
        <v>8</v>
      </c>
      <c r="G9" s="15" t="s">
        <v>9</v>
      </c>
      <c r="H9" s="15" t="s">
        <v>9</v>
      </c>
      <c r="I9" s="15" t="s">
        <v>11</v>
      </c>
      <c r="J9" s="15" t="s">
        <v>11</v>
      </c>
      <c r="K9" s="15" t="s">
        <v>10</v>
      </c>
      <c r="L9" s="15" t="s">
        <v>10</v>
      </c>
      <c r="M9" s="15" t="s">
        <v>12</v>
      </c>
      <c r="N9" s="15" t="s">
        <v>12</v>
      </c>
      <c r="O9" s="15" t="s">
        <v>99</v>
      </c>
      <c r="P9" s="15" t="s">
        <v>100</v>
      </c>
      <c r="Q9" s="15" t="s">
        <v>100</v>
      </c>
      <c r="R9" s="88"/>
      <c r="S9" s="88"/>
      <c r="T9" s="89"/>
      <c r="U9" s="8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19" customFormat="1" ht="50.25" customHeight="1" thickBot="1">
      <c r="A10" s="17">
        <v>1</v>
      </c>
      <c r="B10" s="18" t="s">
        <v>7</v>
      </c>
      <c r="C10" s="11">
        <v>1</v>
      </c>
      <c r="D10" s="12">
        <v>2</v>
      </c>
      <c r="E10" s="11">
        <v>3</v>
      </c>
      <c r="F10" s="12">
        <v>4</v>
      </c>
      <c r="G10" s="11">
        <v>5</v>
      </c>
      <c r="H10" s="12">
        <v>6</v>
      </c>
      <c r="I10" s="11">
        <v>7</v>
      </c>
      <c r="J10" s="11">
        <v>8</v>
      </c>
      <c r="K10" s="11">
        <v>9</v>
      </c>
      <c r="L10" s="11">
        <v>10</v>
      </c>
      <c r="M10" s="11">
        <v>11</v>
      </c>
      <c r="N10" s="11">
        <v>12</v>
      </c>
      <c r="O10" s="11">
        <v>13</v>
      </c>
      <c r="P10" s="11">
        <v>14</v>
      </c>
      <c r="Q10" s="11">
        <v>15</v>
      </c>
      <c r="R10" s="88"/>
      <c r="S10" s="88"/>
      <c r="T10" s="89"/>
      <c r="U10" s="1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5" customFormat="1" ht="15" customHeight="1" thickBot="1">
      <c r="A11" s="37">
        <v>1</v>
      </c>
      <c r="B11" s="38" t="s">
        <v>13</v>
      </c>
      <c r="C11" s="82"/>
      <c r="D11" s="82"/>
      <c r="E11" s="37">
        <v>3</v>
      </c>
      <c r="F11" s="37">
        <v>2</v>
      </c>
      <c r="G11" s="37">
        <v>5</v>
      </c>
      <c r="H11" s="37">
        <v>4</v>
      </c>
      <c r="I11" s="39">
        <v>9</v>
      </c>
      <c r="J11" s="40">
        <v>2</v>
      </c>
      <c r="K11" s="40">
        <v>2</v>
      </c>
      <c r="L11" s="40">
        <v>6</v>
      </c>
      <c r="M11" s="40">
        <v>4</v>
      </c>
      <c r="N11" s="40">
        <v>14</v>
      </c>
      <c r="O11" s="40"/>
      <c r="P11" s="40"/>
      <c r="Q11" s="40"/>
      <c r="R11" s="41">
        <f>SUM(E11:Q11)</f>
        <v>51</v>
      </c>
      <c r="S11" s="42">
        <f>AVERAGE(C11:Q11)</f>
        <v>5.1</v>
      </c>
      <c r="T11" s="43"/>
      <c r="U11" s="83">
        <f>MAX(S11:S25)</f>
        <v>13.5</v>
      </c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5" customFormat="1" ht="15" customHeight="1" thickBot="1">
      <c r="A12" s="20">
        <v>2</v>
      </c>
      <c r="B12" s="21" t="s">
        <v>14</v>
      </c>
      <c r="C12" s="82"/>
      <c r="D12" s="82"/>
      <c r="E12" s="20">
        <v>0</v>
      </c>
      <c r="F12" s="20">
        <v>0</v>
      </c>
      <c r="G12" s="20">
        <v>0</v>
      </c>
      <c r="H12" s="20">
        <v>0</v>
      </c>
      <c r="I12" s="22">
        <v>0</v>
      </c>
      <c r="J12" s="23">
        <v>0</v>
      </c>
      <c r="K12" s="23">
        <v>0</v>
      </c>
      <c r="L12" s="23">
        <v>0</v>
      </c>
      <c r="M12" s="23">
        <v>0</v>
      </c>
      <c r="N12" s="23">
        <v>6</v>
      </c>
      <c r="O12" s="23"/>
      <c r="P12" s="23"/>
      <c r="Q12" s="23"/>
      <c r="R12" s="44">
        <f>SUM(E12:Q12)</f>
        <v>6</v>
      </c>
      <c r="S12" s="45">
        <f>AVERAGE(C12:Q12)</f>
        <v>0.6</v>
      </c>
      <c r="T12" s="24"/>
      <c r="U12" s="83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5" customFormat="1" ht="15" customHeight="1" thickBot="1">
      <c r="A13" s="20">
        <v>3</v>
      </c>
      <c r="B13" s="21" t="s">
        <v>15</v>
      </c>
      <c r="C13" s="82"/>
      <c r="D13" s="82"/>
      <c r="E13" s="20">
        <v>14</v>
      </c>
      <c r="F13" s="20">
        <v>31</v>
      </c>
      <c r="G13" s="20">
        <v>10</v>
      </c>
      <c r="H13" s="20">
        <v>8</v>
      </c>
      <c r="I13" s="22">
        <v>5</v>
      </c>
      <c r="J13" s="23">
        <v>12</v>
      </c>
      <c r="K13" s="23">
        <v>9</v>
      </c>
      <c r="L13" s="23">
        <v>13</v>
      </c>
      <c r="M13" s="23">
        <v>7</v>
      </c>
      <c r="N13" s="23">
        <v>14</v>
      </c>
      <c r="O13" s="23"/>
      <c r="P13" s="23"/>
      <c r="Q13" s="23"/>
      <c r="R13" s="44">
        <f aca="true" t="shared" si="0" ref="R13:R25">SUM(E13:Q13)</f>
        <v>123</v>
      </c>
      <c r="S13" s="45">
        <f aca="true" t="shared" si="1" ref="S13:S25">AVERAGE(C13:Q13)</f>
        <v>12.3</v>
      </c>
      <c r="T13" s="24"/>
      <c r="U13" s="8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5" customFormat="1" ht="15" customHeight="1" thickBot="1">
      <c r="A14" s="20">
        <v>4</v>
      </c>
      <c r="B14" s="21" t="s">
        <v>16</v>
      </c>
      <c r="C14" s="82"/>
      <c r="D14" s="82"/>
      <c r="E14" s="20">
        <v>9</v>
      </c>
      <c r="F14" s="20">
        <v>23</v>
      </c>
      <c r="G14" s="20">
        <v>4</v>
      </c>
      <c r="H14" s="46">
        <v>33</v>
      </c>
      <c r="I14" s="22">
        <v>7</v>
      </c>
      <c r="J14" s="23">
        <v>11</v>
      </c>
      <c r="K14" s="23">
        <v>0</v>
      </c>
      <c r="L14" s="23">
        <v>21</v>
      </c>
      <c r="M14" s="23">
        <v>0</v>
      </c>
      <c r="N14" s="23">
        <v>27</v>
      </c>
      <c r="O14" s="23"/>
      <c r="P14" s="23"/>
      <c r="Q14" s="23"/>
      <c r="R14" s="44">
        <f t="shared" si="0"/>
        <v>135</v>
      </c>
      <c r="S14" s="45">
        <f t="shared" si="1"/>
        <v>13.5</v>
      </c>
      <c r="T14" s="24"/>
      <c r="U14" s="83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5" customFormat="1" ht="15" customHeight="1" thickBot="1">
      <c r="A15" s="20">
        <v>5</v>
      </c>
      <c r="B15" s="21" t="s">
        <v>17</v>
      </c>
      <c r="C15" s="82"/>
      <c r="D15" s="82"/>
      <c r="E15" s="20">
        <v>2</v>
      </c>
      <c r="F15" s="20">
        <v>1</v>
      </c>
      <c r="G15" s="20">
        <v>6</v>
      </c>
      <c r="H15" s="46">
        <v>4</v>
      </c>
      <c r="I15" s="29">
        <v>5</v>
      </c>
      <c r="J15" s="26">
        <v>0</v>
      </c>
      <c r="K15" s="26">
        <v>2</v>
      </c>
      <c r="L15" s="26">
        <v>22</v>
      </c>
      <c r="M15" s="26">
        <v>2</v>
      </c>
      <c r="N15" s="26">
        <v>7</v>
      </c>
      <c r="O15" s="26"/>
      <c r="P15" s="26"/>
      <c r="Q15" s="26"/>
      <c r="R15" s="44">
        <f t="shared" si="0"/>
        <v>51</v>
      </c>
      <c r="S15" s="45">
        <f t="shared" si="1"/>
        <v>5.1</v>
      </c>
      <c r="T15" s="24"/>
      <c r="U15" s="83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5" customFormat="1" ht="15" customHeight="1" thickBot="1">
      <c r="A16" s="20">
        <v>6</v>
      </c>
      <c r="B16" s="27" t="s">
        <v>18</v>
      </c>
      <c r="C16" s="82"/>
      <c r="D16" s="82"/>
      <c r="E16" s="20">
        <v>18</v>
      </c>
      <c r="F16" s="20">
        <v>0</v>
      </c>
      <c r="G16" s="20">
        <v>6</v>
      </c>
      <c r="H16" s="46">
        <v>4</v>
      </c>
      <c r="I16" s="29">
        <v>3</v>
      </c>
      <c r="J16" s="26">
        <v>0</v>
      </c>
      <c r="K16" s="26">
        <v>12</v>
      </c>
      <c r="L16" s="26">
        <v>0</v>
      </c>
      <c r="M16" s="26">
        <v>6</v>
      </c>
      <c r="N16" s="26">
        <v>0</v>
      </c>
      <c r="O16" s="26"/>
      <c r="P16" s="26"/>
      <c r="Q16" s="26"/>
      <c r="R16" s="44">
        <f t="shared" si="0"/>
        <v>49</v>
      </c>
      <c r="S16" s="45">
        <f t="shared" si="1"/>
        <v>4.9</v>
      </c>
      <c r="T16" s="24"/>
      <c r="U16" s="83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5" customFormat="1" ht="15" customHeight="1" thickBot="1">
      <c r="A17" s="20">
        <v>7</v>
      </c>
      <c r="B17" s="27" t="s">
        <v>19</v>
      </c>
      <c r="C17" s="82"/>
      <c r="D17" s="82"/>
      <c r="E17" s="20">
        <v>1</v>
      </c>
      <c r="F17" s="20">
        <v>0</v>
      </c>
      <c r="G17" s="20">
        <v>15</v>
      </c>
      <c r="H17" s="46">
        <v>3</v>
      </c>
      <c r="I17" s="22">
        <v>11</v>
      </c>
      <c r="J17" s="23">
        <v>6</v>
      </c>
      <c r="K17" s="23">
        <v>13</v>
      </c>
      <c r="L17" s="23">
        <v>0</v>
      </c>
      <c r="M17" s="23">
        <v>2</v>
      </c>
      <c r="N17" s="23">
        <v>7</v>
      </c>
      <c r="O17" s="23"/>
      <c r="P17" s="23"/>
      <c r="Q17" s="23"/>
      <c r="R17" s="44">
        <f t="shared" si="0"/>
        <v>58</v>
      </c>
      <c r="S17" s="45">
        <f t="shared" si="1"/>
        <v>5.8</v>
      </c>
      <c r="T17" s="24"/>
      <c r="U17" s="83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5" customFormat="1" ht="15" customHeight="1" thickBot="1">
      <c r="A18" s="20">
        <v>8</v>
      </c>
      <c r="B18" s="27" t="s">
        <v>20</v>
      </c>
      <c r="C18" s="82"/>
      <c r="D18" s="82"/>
      <c r="E18" s="20">
        <v>0</v>
      </c>
      <c r="F18" s="20">
        <v>4</v>
      </c>
      <c r="G18" s="20">
        <v>2</v>
      </c>
      <c r="H18" s="20">
        <v>0</v>
      </c>
      <c r="I18" s="22">
        <v>0</v>
      </c>
      <c r="J18" s="23">
        <v>0</v>
      </c>
      <c r="K18" s="23">
        <v>0</v>
      </c>
      <c r="L18" s="23">
        <v>8</v>
      </c>
      <c r="M18" s="23">
        <v>0</v>
      </c>
      <c r="N18" s="23">
        <v>0</v>
      </c>
      <c r="O18" s="23"/>
      <c r="P18" s="23"/>
      <c r="Q18" s="23"/>
      <c r="R18" s="44">
        <f t="shared" si="0"/>
        <v>14</v>
      </c>
      <c r="S18" s="45">
        <f t="shared" si="1"/>
        <v>1.4</v>
      </c>
      <c r="T18" s="24"/>
      <c r="U18" s="83"/>
      <c r="V18" s="2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5" customFormat="1" ht="15" customHeight="1" thickBot="1">
      <c r="A19" s="20">
        <v>9</v>
      </c>
      <c r="B19" s="27" t="s">
        <v>21</v>
      </c>
      <c r="C19" s="82"/>
      <c r="D19" s="82"/>
      <c r="E19" s="20">
        <v>0</v>
      </c>
      <c r="F19" s="20">
        <v>2</v>
      </c>
      <c r="G19" s="20">
        <v>1</v>
      </c>
      <c r="H19" s="20">
        <v>0</v>
      </c>
      <c r="I19" s="22">
        <v>7</v>
      </c>
      <c r="J19" s="23">
        <v>0</v>
      </c>
      <c r="K19" s="23">
        <v>0</v>
      </c>
      <c r="L19" s="23">
        <v>4</v>
      </c>
      <c r="M19" s="23">
        <v>4</v>
      </c>
      <c r="N19" s="23">
        <v>2</v>
      </c>
      <c r="O19" s="23"/>
      <c r="P19" s="23"/>
      <c r="Q19" s="23"/>
      <c r="R19" s="44">
        <f t="shared" si="0"/>
        <v>20</v>
      </c>
      <c r="S19" s="45">
        <f t="shared" si="1"/>
        <v>2</v>
      </c>
      <c r="T19" s="24"/>
      <c r="U19" s="83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5" customFormat="1" ht="15" customHeight="1" thickBot="1">
      <c r="A20" s="20">
        <v>10</v>
      </c>
      <c r="B20" s="27" t="s">
        <v>22</v>
      </c>
      <c r="C20" s="82"/>
      <c r="D20" s="82"/>
      <c r="E20" s="20">
        <v>6</v>
      </c>
      <c r="F20" s="20">
        <v>0</v>
      </c>
      <c r="G20" s="20">
        <v>0</v>
      </c>
      <c r="H20" s="20">
        <v>0</v>
      </c>
      <c r="I20" s="22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/>
      <c r="P20" s="23"/>
      <c r="Q20" s="23"/>
      <c r="R20" s="44">
        <f t="shared" si="0"/>
        <v>6</v>
      </c>
      <c r="S20" s="45">
        <f t="shared" si="1"/>
        <v>0.6</v>
      </c>
      <c r="T20" s="24"/>
      <c r="U20" s="83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5" customFormat="1" ht="15" customHeight="1" thickBot="1">
      <c r="A21" s="20">
        <v>11</v>
      </c>
      <c r="B21" s="27" t="s">
        <v>23</v>
      </c>
      <c r="C21" s="82"/>
      <c r="D21" s="82"/>
      <c r="E21" s="20">
        <v>0</v>
      </c>
      <c r="F21" s="20">
        <v>0</v>
      </c>
      <c r="G21" s="20">
        <v>0</v>
      </c>
      <c r="H21" s="20">
        <v>0</v>
      </c>
      <c r="I21" s="22">
        <v>2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/>
      <c r="P21" s="23"/>
      <c r="Q21" s="23"/>
      <c r="R21" s="44">
        <f t="shared" si="0"/>
        <v>2</v>
      </c>
      <c r="S21" s="45">
        <f t="shared" si="1"/>
        <v>0.2</v>
      </c>
      <c r="T21" s="24"/>
      <c r="U21" s="83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5" customFormat="1" ht="15" customHeight="1" thickBot="1">
      <c r="A22" s="20">
        <v>12</v>
      </c>
      <c r="B22" s="27" t="s">
        <v>24</v>
      </c>
      <c r="C22" s="82"/>
      <c r="D22" s="82"/>
      <c r="E22" s="20">
        <v>0</v>
      </c>
      <c r="F22" s="20">
        <v>1</v>
      </c>
      <c r="G22" s="20">
        <v>2</v>
      </c>
      <c r="H22" s="20">
        <v>2</v>
      </c>
      <c r="I22" s="22">
        <v>0</v>
      </c>
      <c r="J22" s="23">
        <v>10</v>
      </c>
      <c r="K22" s="23">
        <v>0</v>
      </c>
      <c r="L22" s="23">
        <v>14</v>
      </c>
      <c r="M22" s="23">
        <v>0</v>
      </c>
      <c r="N22" s="23">
        <v>1</v>
      </c>
      <c r="O22" s="23"/>
      <c r="P22" s="23"/>
      <c r="Q22" s="23"/>
      <c r="R22" s="44">
        <f t="shared" si="0"/>
        <v>30</v>
      </c>
      <c r="S22" s="45">
        <f t="shared" si="1"/>
        <v>3</v>
      </c>
      <c r="T22" s="24"/>
      <c r="U22" s="83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5" customFormat="1" ht="15" customHeight="1" thickBot="1">
      <c r="A23" s="20">
        <v>13</v>
      </c>
      <c r="B23" s="27" t="s">
        <v>25</v>
      </c>
      <c r="C23" s="82"/>
      <c r="D23" s="82"/>
      <c r="E23" s="20">
        <v>9</v>
      </c>
      <c r="F23" s="20">
        <v>0</v>
      </c>
      <c r="G23" s="20">
        <v>0</v>
      </c>
      <c r="H23" s="20">
        <v>0</v>
      </c>
      <c r="I23" s="22">
        <v>0</v>
      </c>
      <c r="J23" s="23">
        <v>18</v>
      </c>
      <c r="K23" s="23">
        <v>15</v>
      </c>
      <c r="L23" s="23">
        <v>0</v>
      </c>
      <c r="M23" s="23">
        <v>6</v>
      </c>
      <c r="N23" s="23">
        <v>0</v>
      </c>
      <c r="O23" s="23"/>
      <c r="P23" s="23"/>
      <c r="Q23" s="23"/>
      <c r="R23" s="44">
        <f t="shared" si="0"/>
        <v>48</v>
      </c>
      <c r="S23" s="45">
        <f t="shared" si="1"/>
        <v>4.8</v>
      </c>
      <c r="T23" s="24"/>
      <c r="U23" s="8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5" customFormat="1" ht="15" customHeight="1" thickBot="1">
      <c r="A24" s="20">
        <v>14</v>
      </c>
      <c r="B24" s="27" t="s">
        <v>26</v>
      </c>
      <c r="C24" s="82"/>
      <c r="D24" s="82"/>
      <c r="E24" s="20">
        <v>0</v>
      </c>
      <c r="F24" s="20">
        <v>0</v>
      </c>
      <c r="G24" s="20">
        <v>0</v>
      </c>
      <c r="H24" s="20">
        <v>0</v>
      </c>
      <c r="I24" s="22">
        <v>0</v>
      </c>
      <c r="J24" s="23">
        <v>0</v>
      </c>
      <c r="K24" s="23">
        <v>0</v>
      </c>
      <c r="L24" s="23">
        <v>0</v>
      </c>
      <c r="M24" s="23">
        <v>21</v>
      </c>
      <c r="N24" s="23">
        <v>0</v>
      </c>
      <c r="O24" s="23"/>
      <c r="P24" s="23"/>
      <c r="Q24" s="23"/>
      <c r="R24" s="44">
        <f t="shared" si="0"/>
        <v>21</v>
      </c>
      <c r="S24" s="45">
        <f t="shared" si="1"/>
        <v>2.1</v>
      </c>
      <c r="T24" s="24"/>
      <c r="U24" s="83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5" customFormat="1" ht="15" customHeight="1" thickBot="1">
      <c r="A25" s="20">
        <v>15</v>
      </c>
      <c r="B25" s="27" t="s">
        <v>27</v>
      </c>
      <c r="C25" s="82"/>
      <c r="D25" s="82"/>
      <c r="E25" s="20">
        <v>0</v>
      </c>
      <c r="F25" s="20">
        <v>0</v>
      </c>
      <c r="G25" s="20">
        <v>27</v>
      </c>
      <c r="H25" s="20">
        <v>0</v>
      </c>
      <c r="I25" s="22">
        <v>0</v>
      </c>
      <c r="J25" s="23">
        <v>28</v>
      </c>
      <c r="K25" s="23">
        <v>0</v>
      </c>
      <c r="L25" s="23">
        <v>0</v>
      </c>
      <c r="M25" s="23">
        <v>42</v>
      </c>
      <c r="N25" s="23">
        <v>0</v>
      </c>
      <c r="O25" s="23"/>
      <c r="P25" s="23"/>
      <c r="Q25" s="23"/>
      <c r="R25" s="44">
        <f t="shared" si="0"/>
        <v>97</v>
      </c>
      <c r="S25" s="45">
        <f t="shared" si="1"/>
        <v>9.7</v>
      </c>
      <c r="T25" s="69"/>
      <c r="U25" s="83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</row>
    <row r="26" spans="1:243" s="25" customFormat="1" ht="15.75" thickBot="1">
      <c r="A26" s="30"/>
      <c r="B26" s="47" t="s">
        <v>3</v>
      </c>
      <c r="C26" s="32">
        <f aca="true" t="shared" si="2" ref="C26:N26">SUM(C11:C25)</f>
        <v>0</v>
      </c>
      <c r="D26" s="32">
        <f t="shared" si="2"/>
        <v>0</v>
      </c>
      <c r="E26" s="32">
        <f t="shared" si="2"/>
        <v>62</v>
      </c>
      <c r="F26" s="32">
        <f t="shared" si="2"/>
        <v>64</v>
      </c>
      <c r="G26" s="32">
        <f t="shared" si="2"/>
        <v>78</v>
      </c>
      <c r="H26" s="32">
        <f t="shared" si="2"/>
        <v>58</v>
      </c>
      <c r="I26" s="32">
        <f t="shared" si="2"/>
        <v>49</v>
      </c>
      <c r="J26" s="32">
        <f t="shared" si="2"/>
        <v>87</v>
      </c>
      <c r="K26" s="32">
        <f t="shared" si="2"/>
        <v>53</v>
      </c>
      <c r="L26" s="32">
        <f t="shared" si="2"/>
        <v>88</v>
      </c>
      <c r="M26" s="32">
        <f t="shared" si="2"/>
        <v>94</v>
      </c>
      <c r="N26" s="32">
        <f t="shared" si="2"/>
        <v>78</v>
      </c>
      <c r="O26" s="32">
        <f>SUM(O11:O25)</f>
        <v>0</v>
      </c>
      <c r="P26" s="32">
        <f>SUM(P11:P25)</f>
        <v>0</v>
      </c>
      <c r="Q26" s="32">
        <f>SUM(Q11:Q25)</f>
        <v>0</v>
      </c>
      <c r="R26" s="41">
        <f>SUM(C26:Q26)</f>
        <v>711</v>
      </c>
      <c r="S26" s="33">
        <f>R26/1</f>
        <v>711</v>
      </c>
      <c r="T26" s="34"/>
      <c r="U26" s="4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19" customFormat="1" ht="50.25" customHeight="1" thickBot="1">
      <c r="A27" s="17">
        <v>2</v>
      </c>
      <c r="B27" s="18" t="s">
        <v>8</v>
      </c>
      <c r="C27" s="11">
        <v>1</v>
      </c>
      <c r="D27" s="12">
        <v>2</v>
      </c>
      <c r="E27" s="11">
        <v>3</v>
      </c>
      <c r="F27" s="12">
        <v>4</v>
      </c>
      <c r="G27" s="11">
        <v>5</v>
      </c>
      <c r="H27" s="12">
        <v>6</v>
      </c>
      <c r="I27" s="11">
        <v>7</v>
      </c>
      <c r="J27" s="11">
        <v>8</v>
      </c>
      <c r="K27" s="11">
        <v>9</v>
      </c>
      <c r="L27" s="11">
        <v>10</v>
      </c>
      <c r="M27" s="11">
        <v>11</v>
      </c>
      <c r="N27" s="11">
        <v>12</v>
      </c>
      <c r="O27" s="55">
        <v>13</v>
      </c>
      <c r="P27" s="55">
        <v>14</v>
      </c>
      <c r="Q27" s="55">
        <v>15</v>
      </c>
      <c r="R27" s="35" t="s">
        <v>3</v>
      </c>
      <c r="S27" s="36" t="s">
        <v>4</v>
      </c>
      <c r="T27" s="13" t="s">
        <v>5</v>
      </c>
      <c r="U27" s="1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5" customFormat="1" ht="15" customHeight="1" thickBot="1">
      <c r="A28" s="37">
        <v>1</v>
      </c>
      <c r="B28" s="38" t="s">
        <v>28</v>
      </c>
      <c r="C28" s="37">
        <v>3</v>
      </c>
      <c r="D28" s="37">
        <v>5</v>
      </c>
      <c r="E28" s="82"/>
      <c r="F28" s="82"/>
      <c r="G28" s="37">
        <v>2</v>
      </c>
      <c r="H28" s="37">
        <v>12</v>
      </c>
      <c r="I28" s="39">
        <v>12</v>
      </c>
      <c r="J28" s="40">
        <v>17</v>
      </c>
      <c r="K28" s="40">
        <v>2</v>
      </c>
      <c r="L28" s="40">
        <v>10</v>
      </c>
      <c r="M28" s="40">
        <v>0</v>
      </c>
      <c r="N28" s="40">
        <v>0</v>
      </c>
      <c r="O28" s="40"/>
      <c r="P28" s="40"/>
      <c r="Q28" s="40"/>
      <c r="R28" s="41">
        <f>SUM(C28:Q28)</f>
        <v>63</v>
      </c>
      <c r="S28" s="42">
        <f>AVERAGE(C28:Q28)</f>
        <v>6.3</v>
      </c>
      <c r="T28" s="43"/>
      <c r="U28" s="83">
        <f>MAX(S28:S42)</f>
        <v>10.8</v>
      </c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5" customFormat="1" ht="15" customHeight="1" thickBot="1">
      <c r="A29" s="20">
        <v>2</v>
      </c>
      <c r="B29" s="21" t="s">
        <v>29</v>
      </c>
      <c r="C29" s="20">
        <v>13</v>
      </c>
      <c r="D29" s="20">
        <v>0</v>
      </c>
      <c r="E29" s="82"/>
      <c r="F29" s="82"/>
      <c r="G29" s="20">
        <v>0</v>
      </c>
      <c r="H29" s="20">
        <v>2</v>
      </c>
      <c r="I29" s="22">
        <v>0</v>
      </c>
      <c r="J29" s="23">
        <v>0</v>
      </c>
      <c r="K29" s="23">
        <v>0</v>
      </c>
      <c r="L29" s="23">
        <v>0</v>
      </c>
      <c r="M29" s="23">
        <v>8</v>
      </c>
      <c r="N29" s="23">
        <v>0</v>
      </c>
      <c r="O29" s="23"/>
      <c r="P29" s="23"/>
      <c r="Q29" s="23"/>
      <c r="R29" s="44">
        <f>SUM(C29:Q29)</f>
        <v>23</v>
      </c>
      <c r="S29" s="45">
        <f>AVERAGE(C29:Q29)</f>
        <v>2.3</v>
      </c>
      <c r="T29" s="24"/>
      <c r="U29" s="83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5" customFormat="1" ht="15" customHeight="1" thickBot="1">
      <c r="A30" s="20">
        <v>3</v>
      </c>
      <c r="B30" s="21" t="s">
        <v>30</v>
      </c>
      <c r="C30" s="20">
        <v>0</v>
      </c>
      <c r="D30" s="20">
        <v>0</v>
      </c>
      <c r="E30" s="82"/>
      <c r="F30" s="82"/>
      <c r="G30" s="20">
        <v>3</v>
      </c>
      <c r="H30" s="20">
        <v>0</v>
      </c>
      <c r="I30" s="22">
        <v>2</v>
      </c>
      <c r="J30" s="23">
        <v>7</v>
      </c>
      <c r="K30" s="23">
        <v>0</v>
      </c>
      <c r="L30" s="23">
        <v>0</v>
      </c>
      <c r="M30" s="23">
        <v>5</v>
      </c>
      <c r="N30" s="23">
        <v>0</v>
      </c>
      <c r="O30" s="23"/>
      <c r="P30" s="23"/>
      <c r="Q30" s="23"/>
      <c r="R30" s="44">
        <f aca="true" t="shared" si="3" ref="R30:R42">SUM(C30:Q30)</f>
        <v>17</v>
      </c>
      <c r="S30" s="45">
        <f aca="true" t="shared" si="4" ref="S30:S42">AVERAGE(C30:Q30)</f>
        <v>1.7</v>
      </c>
      <c r="T30" s="24"/>
      <c r="U30" s="83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5" customFormat="1" ht="15" customHeight="1" thickBot="1">
      <c r="A31" s="20">
        <v>4</v>
      </c>
      <c r="B31" s="21" t="s">
        <v>31</v>
      </c>
      <c r="C31" s="20">
        <v>0</v>
      </c>
      <c r="D31" s="20">
        <v>8</v>
      </c>
      <c r="E31" s="82"/>
      <c r="F31" s="82"/>
      <c r="G31" s="20">
        <v>4</v>
      </c>
      <c r="H31" s="46">
        <v>17</v>
      </c>
      <c r="I31" s="22">
        <v>0</v>
      </c>
      <c r="J31" s="23">
        <v>0</v>
      </c>
      <c r="K31" s="23">
        <v>8</v>
      </c>
      <c r="L31" s="23">
        <v>17</v>
      </c>
      <c r="M31" s="23">
        <v>11</v>
      </c>
      <c r="N31" s="23">
        <v>31</v>
      </c>
      <c r="O31" s="23"/>
      <c r="P31" s="23"/>
      <c r="Q31" s="23"/>
      <c r="R31" s="44">
        <f t="shared" si="3"/>
        <v>96</v>
      </c>
      <c r="S31" s="45">
        <f t="shared" si="4"/>
        <v>9.6</v>
      </c>
      <c r="T31" s="24"/>
      <c r="U31" s="83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5" customFormat="1" ht="15" customHeight="1" thickBot="1">
      <c r="A32" s="20">
        <v>5</v>
      </c>
      <c r="B32" s="21" t="s">
        <v>32</v>
      </c>
      <c r="C32" s="20">
        <v>18</v>
      </c>
      <c r="D32" s="20">
        <v>0</v>
      </c>
      <c r="E32" s="82"/>
      <c r="F32" s="82"/>
      <c r="G32" s="20">
        <v>3</v>
      </c>
      <c r="H32" s="46">
        <v>14</v>
      </c>
      <c r="I32" s="29">
        <v>9</v>
      </c>
      <c r="J32" s="26">
        <v>15</v>
      </c>
      <c r="K32" s="26">
        <v>14</v>
      </c>
      <c r="L32" s="26">
        <v>17</v>
      </c>
      <c r="M32" s="26">
        <v>2</v>
      </c>
      <c r="N32" s="26">
        <v>16</v>
      </c>
      <c r="O32" s="26"/>
      <c r="P32" s="26"/>
      <c r="Q32" s="26"/>
      <c r="R32" s="44">
        <f t="shared" si="3"/>
        <v>108</v>
      </c>
      <c r="S32" s="45">
        <f t="shared" si="4"/>
        <v>10.8</v>
      </c>
      <c r="T32" s="24"/>
      <c r="U32" s="83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5" customFormat="1" ht="15" customHeight="1" thickBot="1">
      <c r="A33" s="20">
        <v>6</v>
      </c>
      <c r="B33" s="27" t="s">
        <v>33</v>
      </c>
      <c r="C33" s="20">
        <v>0</v>
      </c>
      <c r="D33" s="20">
        <v>6</v>
      </c>
      <c r="E33" s="82"/>
      <c r="F33" s="82"/>
      <c r="G33" s="20">
        <v>4</v>
      </c>
      <c r="H33" s="46">
        <v>0</v>
      </c>
      <c r="I33" s="29">
        <v>0</v>
      </c>
      <c r="J33" s="26">
        <v>6</v>
      </c>
      <c r="K33" s="26">
        <v>6</v>
      </c>
      <c r="L33" s="26">
        <v>0</v>
      </c>
      <c r="M33" s="26">
        <v>1</v>
      </c>
      <c r="N33" s="26">
        <v>0</v>
      </c>
      <c r="O33" s="26"/>
      <c r="P33" s="26"/>
      <c r="Q33" s="26"/>
      <c r="R33" s="44">
        <f t="shared" si="3"/>
        <v>23</v>
      </c>
      <c r="S33" s="45">
        <f t="shared" si="4"/>
        <v>2.3</v>
      </c>
      <c r="T33" s="24"/>
      <c r="U33" s="8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5" customFormat="1" ht="15" customHeight="1" thickBot="1">
      <c r="A34" s="20">
        <v>7</v>
      </c>
      <c r="B34" s="27" t="s">
        <v>34</v>
      </c>
      <c r="C34" s="20">
        <v>0</v>
      </c>
      <c r="D34" s="20">
        <v>0</v>
      </c>
      <c r="E34" s="82"/>
      <c r="F34" s="82"/>
      <c r="G34" s="20">
        <v>5</v>
      </c>
      <c r="H34" s="46">
        <v>0</v>
      </c>
      <c r="I34" s="22">
        <v>15</v>
      </c>
      <c r="J34" s="23">
        <v>0</v>
      </c>
      <c r="K34" s="23">
        <v>10</v>
      </c>
      <c r="L34" s="23">
        <v>0</v>
      </c>
      <c r="M34" s="23">
        <v>2</v>
      </c>
      <c r="N34" s="23">
        <v>0</v>
      </c>
      <c r="O34" s="23"/>
      <c r="P34" s="23"/>
      <c r="Q34" s="23"/>
      <c r="R34" s="44">
        <f t="shared" si="3"/>
        <v>32</v>
      </c>
      <c r="S34" s="45">
        <f t="shared" si="4"/>
        <v>3.2</v>
      </c>
      <c r="T34" s="24"/>
      <c r="U34" s="83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5" customFormat="1" ht="15" customHeight="1" thickBot="1">
      <c r="A35" s="20">
        <v>8</v>
      </c>
      <c r="B35" s="27" t="s">
        <v>35</v>
      </c>
      <c r="C35" s="20">
        <v>19</v>
      </c>
      <c r="D35" s="20">
        <v>18</v>
      </c>
      <c r="E35" s="82"/>
      <c r="F35" s="82"/>
      <c r="G35" s="20">
        <v>5</v>
      </c>
      <c r="H35" s="20">
        <v>16</v>
      </c>
      <c r="I35" s="22">
        <v>0</v>
      </c>
      <c r="J35" s="23">
        <v>0</v>
      </c>
      <c r="K35" s="23">
        <v>6</v>
      </c>
      <c r="L35" s="23">
        <v>0</v>
      </c>
      <c r="M35" s="23">
        <v>9</v>
      </c>
      <c r="N35" s="23">
        <v>22</v>
      </c>
      <c r="O35" s="23"/>
      <c r="P35" s="23"/>
      <c r="Q35" s="23"/>
      <c r="R35" s="44">
        <f t="shared" si="3"/>
        <v>95</v>
      </c>
      <c r="S35" s="45">
        <f t="shared" si="4"/>
        <v>9.5</v>
      </c>
      <c r="T35" s="24"/>
      <c r="U35" s="83"/>
      <c r="V35" s="28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5" customFormat="1" ht="15" customHeight="1" thickBot="1">
      <c r="A36" s="20">
        <v>9</v>
      </c>
      <c r="B36" s="27" t="s">
        <v>36</v>
      </c>
      <c r="C36" s="20">
        <v>9</v>
      </c>
      <c r="D36" s="20">
        <v>17</v>
      </c>
      <c r="E36" s="82"/>
      <c r="F36" s="82"/>
      <c r="G36" s="20">
        <v>12</v>
      </c>
      <c r="H36" s="20">
        <v>12</v>
      </c>
      <c r="I36" s="22">
        <v>2</v>
      </c>
      <c r="J36" s="23">
        <v>0</v>
      </c>
      <c r="K36" s="23">
        <v>19</v>
      </c>
      <c r="L36" s="23">
        <v>6</v>
      </c>
      <c r="M36" s="23">
        <v>7</v>
      </c>
      <c r="N36" s="23">
        <v>8</v>
      </c>
      <c r="O36" s="23"/>
      <c r="P36" s="23"/>
      <c r="Q36" s="23"/>
      <c r="R36" s="44">
        <f t="shared" si="3"/>
        <v>92</v>
      </c>
      <c r="S36" s="45">
        <f t="shared" si="4"/>
        <v>9.2</v>
      </c>
      <c r="T36" s="24"/>
      <c r="U36" s="83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5" customFormat="1" ht="15" customHeight="1" thickBot="1">
      <c r="A37" s="20">
        <v>10</v>
      </c>
      <c r="B37" s="27" t="s">
        <v>37</v>
      </c>
      <c r="C37" s="20">
        <v>0</v>
      </c>
      <c r="D37" s="20">
        <v>0</v>
      </c>
      <c r="E37" s="82"/>
      <c r="F37" s="82"/>
      <c r="G37" s="20">
        <v>0</v>
      </c>
      <c r="H37" s="20">
        <v>0</v>
      </c>
      <c r="I37" s="22">
        <v>2</v>
      </c>
      <c r="J37" s="23">
        <v>0</v>
      </c>
      <c r="K37" s="23">
        <v>0</v>
      </c>
      <c r="L37" s="23">
        <v>0</v>
      </c>
      <c r="M37" s="23">
        <v>3</v>
      </c>
      <c r="N37" s="23">
        <v>0</v>
      </c>
      <c r="O37" s="23"/>
      <c r="P37" s="23"/>
      <c r="Q37" s="23"/>
      <c r="R37" s="44">
        <f t="shared" si="3"/>
        <v>5</v>
      </c>
      <c r="S37" s="45">
        <f t="shared" si="4"/>
        <v>0.5</v>
      </c>
      <c r="T37" s="24"/>
      <c r="U37" s="83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5" customFormat="1" ht="15" customHeight="1" thickBot="1">
      <c r="A38" s="20">
        <v>11</v>
      </c>
      <c r="B38" s="27" t="s">
        <v>38</v>
      </c>
      <c r="C38" s="20">
        <v>0</v>
      </c>
      <c r="D38" s="20">
        <v>2</v>
      </c>
      <c r="E38" s="82"/>
      <c r="F38" s="82"/>
      <c r="G38" s="20">
        <v>8</v>
      </c>
      <c r="H38" s="20">
        <v>6</v>
      </c>
      <c r="I38" s="22">
        <v>4</v>
      </c>
      <c r="J38" s="23">
        <v>10</v>
      </c>
      <c r="K38" s="23">
        <v>5</v>
      </c>
      <c r="L38" s="23">
        <v>2</v>
      </c>
      <c r="M38" s="23">
        <v>0</v>
      </c>
      <c r="N38" s="23">
        <v>0</v>
      </c>
      <c r="O38" s="23"/>
      <c r="P38" s="23"/>
      <c r="Q38" s="23"/>
      <c r="R38" s="44">
        <f t="shared" si="3"/>
        <v>37</v>
      </c>
      <c r="S38" s="45">
        <f t="shared" si="4"/>
        <v>3.7</v>
      </c>
      <c r="T38" s="24"/>
      <c r="U38" s="83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5" customFormat="1" ht="15" customHeight="1" thickBot="1">
      <c r="A39" s="20">
        <v>12</v>
      </c>
      <c r="B39" s="27" t="s">
        <v>39</v>
      </c>
      <c r="C39" s="20">
        <v>6</v>
      </c>
      <c r="D39" s="20">
        <v>0</v>
      </c>
      <c r="E39" s="82"/>
      <c r="F39" s="82"/>
      <c r="G39" s="20">
        <v>0</v>
      </c>
      <c r="H39" s="20">
        <v>0</v>
      </c>
      <c r="I39" s="22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/>
      <c r="P39" s="23"/>
      <c r="Q39" s="23"/>
      <c r="R39" s="44">
        <f t="shared" si="3"/>
        <v>6</v>
      </c>
      <c r="S39" s="45">
        <f t="shared" si="4"/>
        <v>0.6</v>
      </c>
      <c r="T39" s="24"/>
      <c r="U39" s="83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5" customFormat="1" ht="15" customHeight="1" thickBot="1">
      <c r="A40" s="20">
        <v>13</v>
      </c>
      <c r="B40" s="27" t="s">
        <v>40</v>
      </c>
      <c r="C40" s="20">
        <v>0</v>
      </c>
      <c r="D40" s="20">
        <v>0</v>
      </c>
      <c r="E40" s="82"/>
      <c r="F40" s="82"/>
      <c r="G40" s="20">
        <v>0</v>
      </c>
      <c r="H40" s="20">
        <v>0</v>
      </c>
      <c r="I40" s="22">
        <v>27</v>
      </c>
      <c r="J40" s="23">
        <v>0</v>
      </c>
      <c r="K40" s="23">
        <v>0</v>
      </c>
      <c r="L40" s="23">
        <v>0</v>
      </c>
      <c r="M40" s="23">
        <v>9</v>
      </c>
      <c r="N40" s="23">
        <v>14</v>
      </c>
      <c r="O40" s="23"/>
      <c r="P40" s="23"/>
      <c r="Q40" s="23"/>
      <c r="R40" s="44">
        <f t="shared" si="3"/>
        <v>50</v>
      </c>
      <c r="S40" s="45">
        <f t="shared" si="4"/>
        <v>5</v>
      </c>
      <c r="T40" s="24"/>
      <c r="U40" s="83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5" customFormat="1" ht="15" customHeight="1" thickBot="1">
      <c r="A41" s="20">
        <v>14</v>
      </c>
      <c r="B41" s="27" t="s">
        <v>41</v>
      </c>
      <c r="C41" s="20">
        <v>0</v>
      </c>
      <c r="D41" s="20">
        <v>2</v>
      </c>
      <c r="E41" s="82"/>
      <c r="F41" s="82"/>
      <c r="G41" s="20">
        <v>3</v>
      </c>
      <c r="H41" s="20">
        <v>0</v>
      </c>
      <c r="I41" s="22">
        <v>4</v>
      </c>
      <c r="J41" s="23">
        <v>1</v>
      </c>
      <c r="K41" s="23">
        <v>4</v>
      </c>
      <c r="L41" s="23">
        <v>0</v>
      </c>
      <c r="M41" s="23">
        <v>0</v>
      </c>
      <c r="N41" s="23">
        <v>0</v>
      </c>
      <c r="O41" s="23"/>
      <c r="P41" s="23"/>
      <c r="Q41" s="23"/>
      <c r="R41" s="44">
        <f t="shared" si="3"/>
        <v>14</v>
      </c>
      <c r="S41" s="45">
        <f t="shared" si="4"/>
        <v>1.4</v>
      </c>
      <c r="T41" s="24"/>
      <c r="U41" s="83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5" customFormat="1" ht="15" customHeight="1" thickBot="1">
      <c r="A42" s="20">
        <v>15</v>
      </c>
      <c r="B42" s="27" t="s">
        <v>42</v>
      </c>
      <c r="C42" s="20">
        <v>0</v>
      </c>
      <c r="D42" s="20">
        <v>15</v>
      </c>
      <c r="E42" s="82"/>
      <c r="F42" s="82"/>
      <c r="G42" s="20">
        <v>6</v>
      </c>
      <c r="H42" s="20">
        <v>2</v>
      </c>
      <c r="I42" s="22">
        <v>0</v>
      </c>
      <c r="J42" s="23">
        <v>9</v>
      </c>
      <c r="K42" s="23">
        <v>0</v>
      </c>
      <c r="L42" s="23">
        <v>2</v>
      </c>
      <c r="M42" s="23">
        <v>4</v>
      </c>
      <c r="N42" s="23">
        <v>6</v>
      </c>
      <c r="O42" s="23"/>
      <c r="P42" s="23"/>
      <c r="Q42" s="23"/>
      <c r="R42" s="44">
        <f t="shared" si="3"/>
        <v>44</v>
      </c>
      <c r="S42" s="45">
        <f t="shared" si="4"/>
        <v>4.4</v>
      </c>
      <c r="T42" s="24"/>
      <c r="U42" s="83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5" customFormat="1" ht="15.75" thickBot="1">
      <c r="A43" s="30"/>
      <c r="B43" s="47" t="s">
        <v>3</v>
      </c>
      <c r="C43" s="32">
        <f aca="true" t="shared" si="5" ref="C43:N43">SUM(C28:C42)</f>
        <v>68</v>
      </c>
      <c r="D43" s="32">
        <f t="shared" si="5"/>
        <v>73</v>
      </c>
      <c r="E43" s="32">
        <f t="shared" si="5"/>
        <v>0</v>
      </c>
      <c r="F43" s="32">
        <f t="shared" si="5"/>
        <v>0</v>
      </c>
      <c r="G43" s="32">
        <f t="shared" si="5"/>
        <v>55</v>
      </c>
      <c r="H43" s="32">
        <f t="shared" si="5"/>
        <v>81</v>
      </c>
      <c r="I43" s="32">
        <f t="shared" si="5"/>
        <v>77</v>
      </c>
      <c r="J43" s="32">
        <f t="shared" si="5"/>
        <v>65</v>
      </c>
      <c r="K43" s="32">
        <f t="shared" si="5"/>
        <v>74</v>
      </c>
      <c r="L43" s="32">
        <f t="shared" si="5"/>
        <v>54</v>
      </c>
      <c r="M43" s="32">
        <f t="shared" si="5"/>
        <v>61</v>
      </c>
      <c r="N43" s="32">
        <f t="shared" si="5"/>
        <v>97</v>
      </c>
      <c r="O43" s="32">
        <f>SUM(O28:O42)</f>
        <v>0</v>
      </c>
      <c r="P43" s="32">
        <f>SUM(P28:P42)</f>
        <v>0</v>
      </c>
      <c r="Q43" s="32">
        <f>SUM(Q28:Q42)</f>
        <v>0</v>
      </c>
      <c r="R43" s="41">
        <f>SUM(C43:Q43)</f>
        <v>705</v>
      </c>
      <c r="S43" s="33">
        <f>R43/1</f>
        <v>705</v>
      </c>
      <c r="T43" s="34"/>
      <c r="U43" s="4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19" customFormat="1" ht="50.25" customHeight="1" thickBot="1">
      <c r="A44" s="17">
        <v>3</v>
      </c>
      <c r="B44" s="18" t="s">
        <v>9</v>
      </c>
      <c r="C44" s="11">
        <v>1</v>
      </c>
      <c r="D44" s="12">
        <v>2</v>
      </c>
      <c r="E44" s="11">
        <v>3</v>
      </c>
      <c r="F44" s="12">
        <v>4</v>
      </c>
      <c r="G44" s="11">
        <v>5</v>
      </c>
      <c r="H44" s="12">
        <v>6</v>
      </c>
      <c r="I44" s="11">
        <v>7</v>
      </c>
      <c r="J44" s="11">
        <v>8</v>
      </c>
      <c r="K44" s="11">
        <v>9</v>
      </c>
      <c r="L44" s="11">
        <v>10</v>
      </c>
      <c r="M44" s="11">
        <v>11</v>
      </c>
      <c r="N44" s="11">
        <v>12</v>
      </c>
      <c r="O44" s="55">
        <v>13</v>
      </c>
      <c r="P44" s="55">
        <v>14</v>
      </c>
      <c r="Q44" s="55">
        <v>15</v>
      </c>
      <c r="R44" s="35" t="s">
        <v>3</v>
      </c>
      <c r="S44" s="36" t="s">
        <v>4</v>
      </c>
      <c r="T44" s="13" t="s">
        <v>5</v>
      </c>
      <c r="U44" s="1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5" customFormat="1" ht="15" customHeight="1" thickBot="1">
      <c r="A45" s="37">
        <v>1</v>
      </c>
      <c r="B45" s="38" t="s">
        <v>43</v>
      </c>
      <c r="C45" s="40">
        <v>0</v>
      </c>
      <c r="D45" s="37">
        <v>5</v>
      </c>
      <c r="E45" s="37">
        <v>14</v>
      </c>
      <c r="F45" s="37">
        <v>0</v>
      </c>
      <c r="G45" s="82"/>
      <c r="H45" s="82"/>
      <c r="I45" s="37">
        <v>0</v>
      </c>
      <c r="J45" s="37">
        <v>2</v>
      </c>
      <c r="K45" s="37">
        <v>2</v>
      </c>
      <c r="L45" s="37">
        <v>0</v>
      </c>
      <c r="M45" s="37">
        <v>0</v>
      </c>
      <c r="N45" s="37">
        <v>0</v>
      </c>
      <c r="O45" s="40"/>
      <c r="P45" s="40"/>
      <c r="Q45" s="40"/>
      <c r="R45" s="48">
        <f>SUM(C45:Q45)</f>
        <v>23</v>
      </c>
      <c r="S45" s="42">
        <f>AVERAGE(C45:Q45)</f>
        <v>2.3</v>
      </c>
      <c r="T45" s="43"/>
      <c r="U45" s="83">
        <f>MAX(S45:S59)</f>
        <v>26.4</v>
      </c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5" customFormat="1" ht="15" customHeight="1" thickBot="1">
      <c r="A46" s="20">
        <v>2</v>
      </c>
      <c r="B46" s="21" t="s">
        <v>44</v>
      </c>
      <c r="C46" s="51">
        <v>0</v>
      </c>
      <c r="D46" s="52">
        <v>5</v>
      </c>
      <c r="E46" s="52">
        <v>8</v>
      </c>
      <c r="F46" s="52">
        <v>0</v>
      </c>
      <c r="G46" s="82"/>
      <c r="H46" s="82"/>
      <c r="I46" s="52">
        <v>1</v>
      </c>
      <c r="J46" s="52">
        <v>7</v>
      </c>
      <c r="K46" s="52">
        <v>3</v>
      </c>
      <c r="L46" s="52">
        <v>0</v>
      </c>
      <c r="M46" s="52">
        <v>0</v>
      </c>
      <c r="N46" s="52">
        <v>2</v>
      </c>
      <c r="O46" s="23"/>
      <c r="P46" s="23"/>
      <c r="Q46" s="23"/>
      <c r="R46" s="48">
        <f>SUM(C46:Q46)</f>
        <v>26</v>
      </c>
      <c r="S46" s="49">
        <f>AVERAGE(C46:Q46)</f>
        <v>2.6</v>
      </c>
      <c r="T46" s="53"/>
      <c r="U46" s="83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5" customFormat="1" ht="15" customHeight="1" thickBot="1">
      <c r="A47" s="20">
        <v>3</v>
      </c>
      <c r="B47" s="21" t="s">
        <v>45</v>
      </c>
      <c r="C47" s="22">
        <v>6</v>
      </c>
      <c r="D47" s="20">
        <v>12</v>
      </c>
      <c r="E47" s="20">
        <v>5</v>
      </c>
      <c r="F47" s="20">
        <v>6</v>
      </c>
      <c r="G47" s="82"/>
      <c r="H47" s="82"/>
      <c r="I47" s="52">
        <v>3</v>
      </c>
      <c r="J47" s="52">
        <v>12</v>
      </c>
      <c r="K47" s="52">
        <v>0</v>
      </c>
      <c r="L47" s="52">
        <v>3</v>
      </c>
      <c r="M47" s="52">
        <v>5</v>
      </c>
      <c r="N47" s="52">
        <v>6</v>
      </c>
      <c r="O47" s="23"/>
      <c r="P47" s="23"/>
      <c r="Q47" s="23"/>
      <c r="R47" s="48">
        <f aca="true" t="shared" si="6" ref="R47:R59">SUM(C47:Q47)</f>
        <v>58</v>
      </c>
      <c r="S47" s="49">
        <f aca="true" t="shared" si="7" ref="S47:S59">AVERAGE(C47:Q47)</f>
        <v>5.8</v>
      </c>
      <c r="T47" s="53"/>
      <c r="U47" s="83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5" customFormat="1" ht="15" customHeight="1" thickBot="1">
      <c r="A48" s="20">
        <v>4</v>
      </c>
      <c r="B48" s="21" t="s">
        <v>46</v>
      </c>
      <c r="C48" s="46">
        <v>0</v>
      </c>
      <c r="D48" s="20">
        <v>8</v>
      </c>
      <c r="E48" s="20">
        <v>12</v>
      </c>
      <c r="F48" s="20">
        <v>0</v>
      </c>
      <c r="G48" s="82"/>
      <c r="H48" s="82"/>
      <c r="I48" s="20">
        <v>0</v>
      </c>
      <c r="J48" s="20">
        <v>0</v>
      </c>
      <c r="K48" s="20">
        <v>3</v>
      </c>
      <c r="L48" s="20">
        <v>6</v>
      </c>
      <c r="M48" s="20">
        <v>0</v>
      </c>
      <c r="N48" s="20">
        <v>0</v>
      </c>
      <c r="O48" s="23"/>
      <c r="P48" s="23"/>
      <c r="Q48" s="23"/>
      <c r="R48" s="48">
        <f t="shared" si="6"/>
        <v>29</v>
      </c>
      <c r="S48" s="49">
        <f t="shared" si="7"/>
        <v>2.9</v>
      </c>
      <c r="T48" s="24"/>
      <c r="U48" s="83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5" customFormat="1" ht="15" customHeight="1" thickBot="1">
      <c r="A49" s="20">
        <v>5</v>
      </c>
      <c r="B49" s="21" t="s">
        <v>47</v>
      </c>
      <c r="C49" s="51">
        <v>1</v>
      </c>
      <c r="D49" s="52">
        <v>3</v>
      </c>
      <c r="E49" s="52">
        <v>7</v>
      </c>
      <c r="F49" s="52">
        <v>11</v>
      </c>
      <c r="G49" s="82"/>
      <c r="H49" s="82"/>
      <c r="I49" s="52">
        <v>0</v>
      </c>
      <c r="J49" s="52">
        <v>10</v>
      </c>
      <c r="K49" s="52">
        <v>2</v>
      </c>
      <c r="L49" s="52">
        <v>14</v>
      </c>
      <c r="M49" s="52">
        <v>0</v>
      </c>
      <c r="N49" s="52">
        <v>3</v>
      </c>
      <c r="O49" s="26"/>
      <c r="P49" s="26"/>
      <c r="Q49" s="26"/>
      <c r="R49" s="48">
        <f t="shared" si="6"/>
        <v>51</v>
      </c>
      <c r="S49" s="49">
        <f t="shared" si="7"/>
        <v>5.1</v>
      </c>
      <c r="T49" s="53"/>
      <c r="U49" s="83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64" customFormat="1" ht="15" customHeight="1" thickBot="1">
      <c r="A50" s="57">
        <v>6</v>
      </c>
      <c r="B50" s="58" t="s">
        <v>48</v>
      </c>
      <c r="C50" s="77">
        <v>16</v>
      </c>
      <c r="D50" s="57">
        <v>0</v>
      </c>
      <c r="E50" s="57">
        <v>20</v>
      </c>
      <c r="F50" s="77">
        <v>22</v>
      </c>
      <c r="G50" s="82"/>
      <c r="H50" s="82"/>
      <c r="I50" s="57">
        <v>17</v>
      </c>
      <c r="J50" s="57">
        <v>32</v>
      </c>
      <c r="K50" s="57">
        <v>17</v>
      </c>
      <c r="L50" s="57">
        <v>26</v>
      </c>
      <c r="M50" s="57">
        <v>18</v>
      </c>
      <c r="N50" s="57">
        <v>22</v>
      </c>
      <c r="O50" s="78"/>
      <c r="P50" s="78"/>
      <c r="Q50" s="78"/>
      <c r="R50" s="62">
        <f t="shared" si="6"/>
        <v>190</v>
      </c>
      <c r="S50" s="63">
        <f t="shared" si="7"/>
        <v>19</v>
      </c>
      <c r="T50" s="66" t="s">
        <v>104</v>
      </c>
      <c r="U50" s="83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</row>
    <row r="51" spans="1:243" s="64" customFormat="1" ht="15" customHeight="1" thickBot="1">
      <c r="A51" s="57">
        <v>7</v>
      </c>
      <c r="B51" s="58" t="s">
        <v>49</v>
      </c>
      <c r="C51" s="59">
        <v>31</v>
      </c>
      <c r="D51" s="60">
        <v>39</v>
      </c>
      <c r="E51" s="60">
        <v>7</v>
      </c>
      <c r="F51" s="60">
        <v>22</v>
      </c>
      <c r="G51" s="82"/>
      <c r="H51" s="82"/>
      <c r="I51" s="60">
        <v>24</v>
      </c>
      <c r="J51" s="60">
        <v>36</v>
      </c>
      <c r="K51" s="60">
        <v>36</v>
      </c>
      <c r="L51" s="60">
        <v>26</v>
      </c>
      <c r="M51" s="60">
        <v>25</v>
      </c>
      <c r="N51" s="60">
        <v>18</v>
      </c>
      <c r="O51" s="61"/>
      <c r="P51" s="61"/>
      <c r="Q51" s="61"/>
      <c r="R51" s="62">
        <f t="shared" si="6"/>
        <v>264</v>
      </c>
      <c r="S51" s="63">
        <f t="shared" si="7"/>
        <v>26.4</v>
      </c>
      <c r="T51" s="56" t="s">
        <v>102</v>
      </c>
      <c r="U51" s="83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</row>
    <row r="52" spans="1:243" s="25" customFormat="1" ht="15" customHeight="1" thickBot="1">
      <c r="A52" s="20">
        <v>8</v>
      </c>
      <c r="B52" s="50" t="s">
        <v>50</v>
      </c>
      <c r="C52" s="51">
        <v>0</v>
      </c>
      <c r="D52" s="52">
        <v>0</v>
      </c>
      <c r="E52" s="52">
        <v>0</v>
      </c>
      <c r="F52" s="52">
        <v>0</v>
      </c>
      <c r="G52" s="82"/>
      <c r="H52" s="82"/>
      <c r="I52" s="52">
        <v>0</v>
      </c>
      <c r="J52" s="52">
        <v>0</v>
      </c>
      <c r="K52" s="52">
        <v>0</v>
      </c>
      <c r="L52" s="52">
        <v>0</v>
      </c>
      <c r="M52" s="52">
        <v>11</v>
      </c>
      <c r="N52" s="52">
        <v>1</v>
      </c>
      <c r="O52" s="23"/>
      <c r="P52" s="23"/>
      <c r="Q52" s="23"/>
      <c r="R52" s="48">
        <f t="shared" si="6"/>
        <v>12</v>
      </c>
      <c r="S52" s="49">
        <f t="shared" si="7"/>
        <v>1.2</v>
      </c>
      <c r="T52" s="53"/>
      <c r="U52" s="83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5" customFormat="1" ht="15" customHeight="1" thickBot="1">
      <c r="A53" s="20">
        <v>9</v>
      </c>
      <c r="B53" s="50" t="s">
        <v>51</v>
      </c>
      <c r="C53" s="51">
        <v>0</v>
      </c>
      <c r="D53" s="52">
        <v>20</v>
      </c>
      <c r="E53" s="52">
        <v>15</v>
      </c>
      <c r="F53" s="52">
        <v>23</v>
      </c>
      <c r="G53" s="82"/>
      <c r="H53" s="82"/>
      <c r="I53" s="52">
        <v>22</v>
      </c>
      <c r="J53" s="52">
        <v>0</v>
      </c>
      <c r="K53" s="52">
        <v>7</v>
      </c>
      <c r="L53" s="52">
        <v>21</v>
      </c>
      <c r="M53" s="52">
        <v>14</v>
      </c>
      <c r="N53" s="52">
        <v>18</v>
      </c>
      <c r="O53" s="23"/>
      <c r="P53" s="23"/>
      <c r="Q53" s="23"/>
      <c r="R53" s="48">
        <f t="shared" si="6"/>
        <v>140</v>
      </c>
      <c r="S53" s="49">
        <f t="shared" si="7"/>
        <v>14</v>
      </c>
      <c r="T53" s="53"/>
      <c r="U53" s="8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5" customFormat="1" ht="15" customHeight="1" thickBot="1">
      <c r="A54" s="20">
        <v>10</v>
      </c>
      <c r="B54" s="50" t="s">
        <v>52</v>
      </c>
      <c r="C54" s="29">
        <v>0</v>
      </c>
      <c r="D54" s="20">
        <v>4</v>
      </c>
      <c r="E54" s="20">
        <v>5</v>
      </c>
      <c r="F54" s="29">
        <v>0</v>
      </c>
      <c r="G54" s="82"/>
      <c r="H54" s="82"/>
      <c r="I54" s="22">
        <v>11</v>
      </c>
      <c r="J54" s="23">
        <v>0</v>
      </c>
      <c r="K54" s="23">
        <v>0</v>
      </c>
      <c r="L54" s="23">
        <v>0</v>
      </c>
      <c r="M54" s="23">
        <v>0</v>
      </c>
      <c r="N54" s="23">
        <v>6</v>
      </c>
      <c r="O54" s="23"/>
      <c r="P54" s="23"/>
      <c r="Q54" s="23"/>
      <c r="R54" s="48">
        <f t="shared" si="6"/>
        <v>26</v>
      </c>
      <c r="S54" s="49">
        <f t="shared" si="7"/>
        <v>2.6</v>
      </c>
      <c r="T54" s="24"/>
      <c r="U54" s="83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5" customFormat="1" ht="15" customHeight="1" thickBot="1">
      <c r="A55" s="20">
        <v>11</v>
      </c>
      <c r="B55" s="50" t="s">
        <v>53</v>
      </c>
      <c r="C55" s="51">
        <v>0</v>
      </c>
      <c r="D55" s="52">
        <v>0</v>
      </c>
      <c r="E55" s="52">
        <v>2</v>
      </c>
      <c r="F55" s="52">
        <v>0</v>
      </c>
      <c r="G55" s="82"/>
      <c r="H55" s="82"/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23"/>
      <c r="P55" s="23"/>
      <c r="Q55" s="23"/>
      <c r="R55" s="48">
        <f t="shared" si="6"/>
        <v>2</v>
      </c>
      <c r="S55" s="49">
        <f t="shared" si="7"/>
        <v>0.2</v>
      </c>
      <c r="T55" s="53"/>
      <c r="U55" s="83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5" customFormat="1" ht="15" customHeight="1" thickBot="1">
      <c r="A56" s="20">
        <v>12</v>
      </c>
      <c r="B56" s="50" t="s">
        <v>54</v>
      </c>
      <c r="C56" s="51">
        <v>0</v>
      </c>
      <c r="D56" s="52">
        <v>0</v>
      </c>
      <c r="E56" s="52">
        <v>0</v>
      </c>
      <c r="F56" s="52">
        <v>0</v>
      </c>
      <c r="G56" s="82"/>
      <c r="H56" s="82"/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23"/>
      <c r="P56" s="23"/>
      <c r="Q56" s="23"/>
      <c r="R56" s="48">
        <f t="shared" si="6"/>
        <v>0</v>
      </c>
      <c r="S56" s="49">
        <f t="shared" si="7"/>
        <v>0</v>
      </c>
      <c r="T56" s="53"/>
      <c r="U56" s="83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5" customFormat="1" ht="15" customHeight="1" thickBot="1">
      <c r="A57" s="20">
        <v>13</v>
      </c>
      <c r="B57" s="50" t="s">
        <v>106</v>
      </c>
      <c r="C57" s="51">
        <v>20</v>
      </c>
      <c r="D57" s="52">
        <v>0</v>
      </c>
      <c r="E57" s="52">
        <v>0</v>
      </c>
      <c r="F57" s="52">
        <v>0</v>
      </c>
      <c r="G57" s="82"/>
      <c r="H57" s="82"/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23"/>
      <c r="P57" s="23"/>
      <c r="Q57" s="23"/>
      <c r="R57" s="48">
        <f t="shared" si="6"/>
        <v>20</v>
      </c>
      <c r="S57" s="49">
        <f t="shared" si="7"/>
        <v>2</v>
      </c>
      <c r="T57" s="53"/>
      <c r="U57" s="83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5" customFormat="1" ht="15" customHeight="1" thickBot="1">
      <c r="A58" s="20">
        <v>14</v>
      </c>
      <c r="B58" s="50" t="s">
        <v>55</v>
      </c>
      <c r="C58" s="29">
        <v>1</v>
      </c>
      <c r="D58" s="20">
        <v>0</v>
      </c>
      <c r="E58" s="20">
        <v>0</v>
      </c>
      <c r="F58" s="29">
        <v>0</v>
      </c>
      <c r="G58" s="82"/>
      <c r="H58" s="82"/>
      <c r="I58" s="22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/>
      <c r="P58" s="23"/>
      <c r="Q58" s="23"/>
      <c r="R58" s="48">
        <f t="shared" si="6"/>
        <v>1</v>
      </c>
      <c r="S58" s="49">
        <f t="shared" si="7"/>
        <v>0.1</v>
      </c>
      <c r="T58" s="24"/>
      <c r="U58" s="83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5" customFormat="1" ht="15" customHeight="1" thickBot="1">
      <c r="A59" s="20">
        <v>15</v>
      </c>
      <c r="B59" s="50" t="s">
        <v>56</v>
      </c>
      <c r="C59" s="29">
        <v>14</v>
      </c>
      <c r="D59" s="20">
        <v>3</v>
      </c>
      <c r="E59" s="20">
        <v>3</v>
      </c>
      <c r="F59" s="29">
        <v>4</v>
      </c>
      <c r="G59" s="82"/>
      <c r="H59" s="82"/>
      <c r="I59" s="22">
        <v>3</v>
      </c>
      <c r="J59" s="23">
        <v>2</v>
      </c>
      <c r="K59" s="23">
        <v>16</v>
      </c>
      <c r="L59" s="23">
        <v>0</v>
      </c>
      <c r="M59" s="23">
        <v>8</v>
      </c>
      <c r="N59" s="23">
        <v>0</v>
      </c>
      <c r="O59" s="23"/>
      <c r="P59" s="23"/>
      <c r="Q59" s="23"/>
      <c r="R59" s="48">
        <f t="shared" si="6"/>
        <v>53</v>
      </c>
      <c r="S59" s="49">
        <f t="shared" si="7"/>
        <v>5.3</v>
      </c>
      <c r="T59" s="24"/>
      <c r="U59" s="83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5" customFormat="1" ht="15.75" thickBot="1">
      <c r="A60" s="30"/>
      <c r="B60" s="31" t="s">
        <v>3</v>
      </c>
      <c r="C60" s="32">
        <f>SUM(C45:C59)</f>
        <v>89</v>
      </c>
      <c r="D60" s="32">
        <f>SUM(D45:D59)</f>
        <v>99</v>
      </c>
      <c r="E60" s="32">
        <f>SUM(E45:E59)</f>
        <v>98</v>
      </c>
      <c r="F60" s="32">
        <f>SUM(F45:F59)</f>
        <v>88</v>
      </c>
      <c r="G60" s="32">
        <f>SUM(G45:G59)</f>
        <v>0</v>
      </c>
      <c r="H60" s="32">
        <f aca="true" t="shared" si="8" ref="H60:Q60">SUM(H45:H59)</f>
        <v>0</v>
      </c>
      <c r="I60" s="32">
        <f t="shared" si="8"/>
        <v>81</v>
      </c>
      <c r="J60" s="32">
        <f t="shared" si="8"/>
        <v>101</v>
      </c>
      <c r="K60" s="32">
        <f t="shared" si="8"/>
        <v>86</v>
      </c>
      <c r="L60" s="32">
        <f t="shared" si="8"/>
        <v>96</v>
      </c>
      <c r="M60" s="32">
        <f t="shared" si="8"/>
        <v>81</v>
      </c>
      <c r="N60" s="32">
        <f t="shared" si="8"/>
        <v>76</v>
      </c>
      <c r="O60" s="32">
        <f t="shared" si="8"/>
        <v>0</v>
      </c>
      <c r="P60" s="32">
        <f t="shared" si="8"/>
        <v>0</v>
      </c>
      <c r="Q60" s="32">
        <f t="shared" si="8"/>
        <v>0</v>
      </c>
      <c r="R60" s="41">
        <f>SUM(C60:Q60)</f>
        <v>895</v>
      </c>
      <c r="S60" s="42">
        <f>R60/1</f>
        <v>895</v>
      </c>
      <c r="T60" s="34"/>
      <c r="U60" s="4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19" customFormat="1" ht="49.5" customHeight="1" thickBot="1">
      <c r="A61" s="11">
        <v>4</v>
      </c>
      <c r="B61" s="18" t="s">
        <v>11</v>
      </c>
      <c r="C61" s="11">
        <v>1</v>
      </c>
      <c r="D61" s="12">
        <v>2</v>
      </c>
      <c r="E61" s="11">
        <v>3</v>
      </c>
      <c r="F61" s="12">
        <v>4</v>
      </c>
      <c r="G61" s="11">
        <v>5</v>
      </c>
      <c r="H61" s="12">
        <v>6</v>
      </c>
      <c r="I61" s="11">
        <v>7</v>
      </c>
      <c r="J61" s="11">
        <v>8</v>
      </c>
      <c r="K61" s="11">
        <v>9</v>
      </c>
      <c r="L61" s="11">
        <v>10</v>
      </c>
      <c r="M61" s="11">
        <v>11</v>
      </c>
      <c r="N61" s="11">
        <v>12</v>
      </c>
      <c r="O61" s="55">
        <v>13</v>
      </c>
      <c r="P61" s="55">
        <v>14</v>
      </c>
      <c r="Q61" s="55">
        <v>15</v>
      </c>
      <c r="R61" s="35" t="s">
        <v>3</v>
      </c>
      <c r="S61" s="36" t="s">
        <v>4</v>
      </c>
      <c r="T61" s="13" t="s">
        <v>5</v>
      </c>
      <c r="U61" s="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5" customFormat="1" ht="15" customHeight="1" thickBot="1">
      <c r="A62" s="37">
        <v>1</v>
      </c>
      <c r="B62" s="38" t="s">
        <v>57</v>
      </c>
      <c r="C62" s="37">
        <v>23</v>
      </c>
      <c r="D62" s="37">
        <v>47</v>
      </c>
      <c r="E62" s="39">
        <v>33</v>
      </c>
      <c r="F62" s="37">
        <v>12</v>
      </c>
      <c r="G62" s="37">
        <v>13</v>
      </c>
      <c r="H62" s="37">
        <v>17</v>
      </c>
      <c r="I62" s="82"/>
      <c r="J62" s="82"/>
      <c r="K62" s="40">
        <v>0</v>
      </c>
      <c r="L62" s="40">
        <v>2</v>
      </c>
      <c r="M62" s="40">
        <v>21</v>
      </c>
      <c r="N62" s="40">
        <v>0</v>
      </c>
      <c r="O62" s="40"/>
      <c r="P62" s="40"/>
      <c r="Q62" s="40"/>
      <c r="R62" s="41">
        <f>SUM(C62:Q62)</f>
        <v>168</v>
      </c>
      <c r="S62" s="75">
        <f>AVERAGE(C62:Q62)</f>
        <v>16.8</v>
      </c>
      <c r="T62" s="76"/>
      <c r="U62" s="83">
        <f>MAX(S62:S76)</f>
        <v>17.6</v>
      </c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</row>
    <row r="63" spans="1:243" s="25" customFormat="1" ht="15" customHeight="1" thickBot="1">
      <c r="A63" s="20">
        <v>2</v>
      </c>
      <c r="B63" s="21" t="s">
        <v>58</v>
      </c>
      <c r="C63" s="20">
        <v>0</v>
      </c>
      <c r="D63" s="20">
        <v>0</v>
      </c>
      <c r="E63" s="29">
        <v>0</v>
      </c>
      <c r="F63" s="20">
        <v>0</v>
      </c>
      <c r="G63" s="20">
        <v>0</v>
      </c>
      <c r="H63" s="20">
        <v>0</v>
      </c>
      <c r="I63" s="82"/>
      <c r="J63" s="82"/>
      <c r="K63" s="26">
        <v>12</v>
      </c>
      <c r="L63" s="26">
        <v>0</v>
      </c>
      <c r="M63" s="26">
        <v>0</v>
      </c>
      <c r="N63" s="26">
        <v>0</v>
      </c>
      <c r="O63" s="26"/>
      <c r="P63" s="26"/>
      <c r="Q63" s="26"/>
      <c r="R63" s="44">
        <f>SUM(C63:Q63)</f>
        <v>12</v>
      </c>
      <c r="S63" s="54">
        <f>AVERAGE(C63:Q63)</f>
        <v>1.2</v>
      </c>
      <c r="T63" s="24"/>
      <c r="U63" s="8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5" customFormat="1" ht="15" customHeight="1" thickBot="1">
      <c r="A64" s="20">
        <v>3</v>
      </c>
      <c r="B64" s="21" t="s">
        <v>59</v>
      </c>
      <c r="C64" s="20">
        <v>4</v>
      </c>
      <c r="D64" s="20">
        <v>0</v>
      </c>
      <c r="E64" s="29">
        <v>0</v>
      </c>
      <c r="F64" s="20">
        <v>0</v>
      </c>
      <c r="G64" s="20">
        <v>0</v>
      </c>
      <c r="H64" s="20">
        <v>0</v>
      </c>
      <c r="I64" s="82"/>
      <c r="J64" s="82"/>
      <c r="K64" s="26">
        <v>8</v>
      </c>
      <c r="L64" s="26">
        <v>0</v>
      </c>
      <c r="M64" s="26">
        <v>0</v>
      </c>
      <c r="N64" s="26">
        <v>0</v>
      </c>
      <c r="O64" s="26"/>
      <c r="P64" s="26"/>
      <c r="Q64" s="26"/>
      <c r="R64" s="44">
        <f aca="true" t="shared" si="9" ref="R64:R76">SUM(C64:Q64)</f>
        <v>12</v>
      </c>
      <c r="S64" s="54">
        <f aca="true" t="shared" si="10" ref="S64:S76">AVERAGE(C64:Q64)</f>
        <v>1.2</v>
      </c>
      <c r="T64" s="24"/>
      <c r="U64" s="83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5" customFormat="1" ht="15" customHeight="1" thickBot="1">
      <c r="A65" s="20">
        <v>4</v>
      </c>
      <c r="B65" s="21" t="s">
        <v>60</v>
      </c>
      <c r="C65" s="20">
        <v>15</v>
      </c>
      <c r="D65" s="20">
        <v>26</v>
      </c>
      <c r="E65" s="29">
        <v>38</v>
      </c>
      <c r="F65" s="20">
        <v>16</v>
      </c>
      <c r="G65" s="20">
        <v>23</v>
      </c>
      <c r="H65" s="20">
        <v>0</v>
      </c>
      <c r="I65" s="82"/>
      <c r="J65" s="82"/>
      <c r="K65" s="26">
        <v>0</v>
      </c>
      <c r="L65" s="26">
        <v>22</v>
      </c>
      <c r="M65" s="26">
        <v>16</v>
      </c>
      <c r="N65" s="26">
        <v>20</v>
      </c>
      <c r="O65" s="26"/>
      <c r="P65" s="26"/>
      <c r="Q65" s="26"/>
      <c r="R65" s="44">
        <f t="shared" si="9"/>
        <v>176</v>
      </c>
      <c r="S65" s="54">
        <f t="shared" si="10"/>
        <v>17.6</v>
      </c>
      <c r="T65" s="24"/>
      <c r="U65" s="83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5" customFormat="1" ht="15" customHeight="1" thickBot="1">
      <c r="A66" s="20">
        <v>5</v>
      </c>
      <c r="B66" s="21" t="s">
        <v>61</v>
      </c>
      <c r="C66" s="20">
        <v>2</v>
      </c>
      <c r="D66" s="20">
        <v>0</v>
      </c>
      <c r="E66" s="29">
        <v>0</v>
      </c>
      <c r="F66" s="20">
        <v>14</v>
      </c>
      <c r="G66" s="20">
        <v>0</v>
      </c>
      <c r="H66" s="20">
        <v>0</v>
      </c>
      <c r="I66" s="82"/>
      <c r="J66" s="82"/>
      <c r="K66" s="26">
        <v>0</v>
      </c>
      <c r="L66" s="26">
        <v>8</v>
      </c>
      <c r="M66" s="26">
        <v>0</v>
      </c>
      <c r="N66" s="26">
        <v>30</v>
      </c>
      <c r="O66" s="26"/>
      <c r="P66" s="26"/>
      <c r="Q66" s="26"/>
      <c r="R66" s="44">
        <f t="shared" si="9"/>
        <v>54</v>
      </c>
      <c r="S66" s="54">
        <f t="shared" si="10"/>
        <v>5.4</v>
      </c>
      <c r="T66" s="24"/>
      <c r="U66" s="83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5" customFormat="1" ht="15" customHeight="1" thickBot="1">
      <c r="A67" s="20">
        <v>6</v>
      </c>
      <c r="B67" s="27" t="s">
        <v>62</v>
      </c>
      <c r="C67" s="20">
        <v>0</v>
      </c>
      <c r="D67" s="20">
        <v>0</v>
      </c>
      <c r="E67" s="29">
        <v>0</v>
      </c>
      <c r="F67" s="20">
        <v>0</v>
      </c>
      <c r="G67" s="20">
        <v>0</v>
      </c>
      <c r="H67" s="20">
        <v>0</v>
      </c>
      <c r="I67" s="82"/>
      <c r="J67" s="82"/>
      <c r="K67" s="26">
        <v>0</v>
      </c>
      <c r="L67" s="26">
        <v>0</v>
      </c>
      <c r="M67" s="26">
        <v>7</v>
      </c>
      <c r="N67" s="26">
        <v>0</v>
      </c>
      <c r="O67" s="26"/>
      <c r="P67" s="26"/>
      <c r="Q67" s="26"/>
      <c r="R67" s="44">
        <f t="shared" si="9"/>
        <v>7</v>
      </c>
      <c r="S67" s="54">
        <f t="shared" si="10"/>
        <v>0.7</v>
      </c>
      <c r="T67" s="24"/>
      <c r="U67" s="83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5" customFormat="1" ht="15" customHeight="1" thickBot="1">
      <c r="A68" s="20">
        <v>7</v>
      </c>
      <c r="B68" s="27" t="s">
        <v>63</v>
      </c>
      <c r="C68" s="20">
        <v>14</v>
      </c>
      <c r="D68" s="20">
        <v>5</v>
      </c>
      <c r="E68" s="29">
        <v>15</v>
      </c>
      <c r="F68" s="20">
        <v>0</v>
      </c>
      <c r="G68" s="20">
        <v>4</v>
      </c>
      <c r="H68" s="20">
        <v>20</v>
      </c>
      <c r="I68" s="82"/>
      <c r="J68" s="82"/>
      <c r="K68" s="26">
        <v>13</v>
      </c>
      <c r="L68" s="26">
        <v>0</v>
      </c>
      <c r="M68" s="26">
        <v>13</v>
      </c>
      <c r="N68" s="26">
        <v>0</v>
      </c>
      <c r="O68" s="26"/>
      <c r="P68" s="26"/>
      <c r="Q68" s="26"/>
      <c r="R68" s="44">
        <f t="shared" si="9"/>
        <v>84</v>
      </c>
      <c r="S68" s="54">
        <f t="shared" si="10"/>
        <v>8.4</v>
      </c>
      <c r="T68" s="24"/>
      <c r="U68" s="83"/>
      <c r="V68" s="2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5" customFormat="1" ht="15" customHeight="1" thickBot="1">
      <c r="A69" s="20">
        <v>8</v>
      </c>
      <c r="B69" s="27" t="s">
        <v>64</v>
      </c>
      <c r="C69" s="20">
        <v>0</v>
      </c>
      <c r="D69" s="20">
        <v>0</v>
      </c>
      <c r="E69" s="29">
        <v>0</v>
      </c>
      <c r="F69" s="20">
        <v>0</v>
      </c>
      <c r="G69" s="20">
        <v>0</v>
      </c>
      <c r="H69" s="20">
        <v>0</v>
      </c>
      <c r="I69" s="82"/>
      <c r="J69" s="82"/>
      <c r="K69" s="26">
        <v>0</v>
      </c>
      <c r="L69" s="26">
        <v>15</v>
      </c>
      <c r="M69" s="26">
        <v>3</v>
      </c>
      <c r="N69" s="26">
        <v>0</v>
      </c>
      <c r="O69" s="26"/>
      <c r="P69" s="26"/>
      <c r="Q69" s="26"/>
      <c r="R69" s="44">
        <f t="shared" si="9"/>
        <v>18</v>
      </c>
      <c r="S69" s="54">
        <f t="shared" si="10"/>
        <v>1.8</v>
      </c>
      <c r="T69" s="24"/>
      <c r="U69" s="83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5" customFormat="1" ht="15" customHeight="1" thickBot="1">
      <c r="A70" s="20">
        <v>9</v>
      </c>
      <c r="B70" s="27" t="s">
        <v>65</v>
      </c>
      <c r="C70" s="20">
        <v>25</v>
      </c>
      <c r="D70" s="20">
        <v>0</v>
      </c>
      <c r="E70" s="29">
        <v>0</v>
      </c>
      <c r="F70" s="20">
        <v>0</v>
      </c>
      <c r="G70" s="20">
        <v>17</v>
      </c>
      <c r="H70" s="20">
        <v>0</v>
      </c>
      <c r="I70" s="82"/>
      <c r="J70" s="82"/>
      <c r="K70" s="26">
        <v>0</v>
      </c>
      <c r="L70" s="26">
        <v>0</v>
      </c>
      <c r="M70" s="26">
        <v>0</v>
      </c>
      <c r="N70" s="26">
        <v>0</v>
      </c>
      <c r="O70" s="26"/>
      <c r="P70" s="26"/>
      <c r="Q70" s="26"/>
      <c r="R70" s="44">
        <f t="shared" si="9"/>
        <v>42</v>
      </c>
      <c r="S70" s="54">
        <f t="shared" si="10"/>
        <v>4.2</v>
      </c>
      <c r="T70" s="69"/>
      <c r="U70" s="83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</row>
    <row r="71" spans="1:243" s="25" customFormat="1" ht="15" customHeight="1" thickBot="1">
      <c r="A71" s="20">
        <v>10</v>
      </c>
      <c r="B71" s="27" t="s">
        <v>66</v>
      </c>
      <c r="C71" s="20">
        <v>6</v>
      </c>
      <c r="D71" s="20">
        <v>0</v>
      </c>
      <c r="E71" s="29">
        <v>0</v>
      </c>
      <c r="F71" s="20">
        <v>8</v>
      </c>
      <c r="G71" s="20">
        <v>7</v>
      </c>
      <c r="H71" s="20">
        <v>4</v>
      </c>
      <c r="I71" s="82"/>
      <c r="J71" s="82"/>
      <c r="K71" s="26">
        <v>0</v>
      </c>
      <c r="L71" s="26">
        <v>2</v>
      </c>
      <c r="M71" s="26">
        <v>7</v>
      </c>
      <c r="N71" s="26">
        <v>0</v>
      </c>
      <c r="O71" s="26"/>
      <c r="P71" s="26"/>
      <c r="Q71" s="26"/>
      <c r="R71" s="44">
        <f t="shared" si="9"/>
        <v>34</v>
      </c>
      <c r="S71" s="54">
        <f t="shared" si="10"/>
        <v>3.4</v>
      </c>
      <c r="T71" s="24"/>
      <c r="U71" s="83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5" customFormat="1" ht="15" customHeight="1" thickBot="1">
      <c r="A72" s="20">
        <v>11</v>
      </c>
      <c r="B72" s="27" t="s">
        <v>108</v>
      </c>
      <c r="C72" s="20">
        <v>2</v>
      </c>
      <c r="D72" s="20">
        <v>6</v>
      </c>
      <c r="E72" s="29">
        <v>0</v>
      </c>
      <c r="F72" s="20">
        <v>15</v>
      </c>
      <c r="G72" s="20">
        <v>0</v>
      </c>
      <c r="H72" s="20">
        <v>18</v>
      </c>
      <c r="I72" s="82"/>
      <c r="J72" s="82"/>
      <c r="K72" s="26">
        <v>0</v>
      </c>
      <c r="L72" s="26">
        <v>20</v>
      </c>
      <c r="M72" s="26">
        <v>2</v>
      </c>
      <c r="N72" s="26">
        <v>25</v>
      </c>
      <c r="O72" s="26"/>
      <c r="P72" s="26"/>
      <c r="Q72" s="26"/>
      <c r="R72" s="44">
        <f t="shared" si="9"/>
        <v>88</v>
      </c>
      <c r="S72" s="54">
        <f t="shared" si="10"/>
        <v>8.8</v>
      </c>
      <c r="T72" s="24"/>
      <c r="U72" s="83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5" customFormat="1" ht="15" customHeight="1" thickBot="1">
      <c r="A73" s="20">
        <v>12</v>
      </c>
      <c r="B73" s="27" t="s">
        <v>67</v>
      </c>
      <c r="C73" s="20">
        <v>5</v>
      </c>
      <c r="D73" s="20">
        <v>12</v>
      </c>
      <c r="E73" s="22">
        <v>13</v>
      </c>
      <c r="F73" s="20">
        <v>6</v>
      </c>
      <c r="G73" s="20">
        <v>3</v>
      </c>
      <c r="H73" s="20">
        <v>25</v>
      </c>
      <c r="I73" s="82"/>
      <c r="J73" s="82"/>
      <c r="K73" s="26">
        <v>4</v>
      </c>
      <c r="L73" s="26">
        <v>7</v>
      </c>
      <c r="M73" s="26">
        <v>0</v>
      </c>
      <c r="N73" s="26">
        <v>12</v>
      </c>
      <c r="O73" s="26"/>
      <c r="P73" s="26"/>
      <c r="Q73" s="26"/>
      <c r="R73" s="44">
        <f t="shared" si="9"/>
        <v>87</v>
      </c>
      <c r="S73" s="54">
        <f t="shared" si="10"/>
        <v>8.7</v>
      </c>
      <c r="T73" s="24"/>
      <c r="U73" s="8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5" customFormat="1" ht="15" customHeight="1" thickBot="1">
      <c r="A74" s="20">
        <v>13</v>
      </c>
      <c r="B74" s="27" t="s">
        <v>68</v>
      </c>
      <c r="C74" s="20">
        <v>0</v>
      </c>
      <c r="D74" s="20">
        <v>0</v>
      </c>
      <c r="E74" s="22">
        <v>0</v>
      </c>
      <c r="F74" s="20">
        <v>0</v>
      </c>
      <c r="G74" s="20">
        <v>0</v>
      </c>
      <c r="H74" s="20">
        <v>0</v>
      </c>
      <c r="I74" s="82"/>
      <c r="J74" s="82"/>
      <c r="K74" s="26">
        <v>5</v>
      </c>
      <c r="L74" s="26">
        <v>0</v>
      </c>
      <c r="M74" s="26">
        <v>8</v>
      </c>
      <c r="N74" s="26">
        <v>0</v>
      </c>
      <c r="O74" s="26"/>
      <c r="P74" s="26"/>
      <c r="Q74" s="26"/>
      <c r="R74" s="44">
        <f t="shared" si="9"/>
        <v>13</v>
      </c>
      <c r="S74" s="54">
        <f t="shared" si="10"/>
        <v>1.3</v>
      </c>
      <c r="T74" s="24"/>
      <c r="U74" s="83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5" customFormat="1" ht="15" customHeight="1" thickBot="1">
      <c r="A75" s="20">
        <v>14</v>
      </c>
      <c r="B75" s="27" t="s">
        <v>69</v>
      </c>
      <c r="C75" s="20">
        <v>8</v>
      </c>
      <c r="D75" s="20">
        <v>9</v>
      </c>
      <c r="E75" s="22">
        <v>15</v>
      </c>
      <c r="F75" s="20">
        <v>8</v>
      </c>
      <c r="G75" s="20">
        <v>7</v>
      </c>
      <c r="H75" s="20">
        <v>11</v>
      </c>
      <c r="I75" s="82"/>
      <c r="J75" s="82"/>
      <c r="K75" s="26">
        <v>0</v>
      </c>
      <c r="L75" s="26">
        <v>4</v>
      </c>
      <c r="M75" s="26">
        <v>10</v>
      </c>
      <c r="N75" s="26">
        <v>8</v>
      </c>
      <c r="O75" s="26"/>
      <c r="P75" s="26"/>
      <c r="Q75" s="26"/>
      <c r="R75" s="44">
        <f t="shared" si="9"/>
        <v>80</v>
      </c>
      <c r="S75" s="54">
        <f t="shared" si="10"/>
        <v>8</v>
      </c>
      <c r="T75" s="24"/>
      <c r="U75" s="83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5" customFormat="1" ht="15" customHeight="1" thickBot="1">
      <c r="A76" s="20">
        <v>15</v>
      </c>
      <c r="B76" s="27" t="s">
        <v>70</v>
      </c>
      <c r="C76" s="20">
        <v>0</v>
      </c>
      <c r="D76" s="20">
        <v>0</v>
      </c>
      <c r="E76" s="22">
        <v>0</v>
      </c>
      <c r="F76" s="20">
        <v>6</v>
      </c>
      <c r="G76" s="20">
        <v>0</v>
      </c>
      <c r="H76" s="20">
        <v>0</v>
      </c>
      <c r="I76" s="82"/>
      <c r="J76" s="82"/>
      <c r="K76" s="26">
        <v>18</v>
      </c>
      <c r="L76" s="26">
        <v>9</v>
      </c>
      <c r="M76" s="26">
        <v>0</v>
      </c>
      <c r="N76" s="26">
        <v>0</v>
      </c>
      <c r="O76" s="26"/>
      <c r="P76" s="26"/>
      <c r="Q76" s="26"/>
      <c r="R76" s="44">
        <f t="shared" si="9"/>
        <v>33</v>
      </c>
      <c r="S76" s="54">
        <f t="shared" si="10"/>
        <v>3.3</v>
      </c>
      <c r="T76" s="24"/>
      <c r="U76" s="83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5" customFormat="1" ht="15.75" thickBot="1">
      <c r="A77" s="30"/>
      <c r="B77" s="31" t="s">
        <v>3</v>
      </c>
      <c r="C77" s="32">
        <f aca="true" t="shared" si="11" ref="C77:N77">SUM(C62:C76)</f>
        <v>104</v>
      </c>
      <c r="D77" s="32">
        <f t="shared" si="11"/>
        <v>105</v>
      </c>
      <c r="E77" s="32">
        <f t="shared" si="11"/>
        <v>114</v>
      </c>
      <c r="F77" s="32">
        <f t="shared" si="11"/>
        <v>85</v>
      </c>
      <c r="G77" s="32">
        <f>SUM(G62:G76)</f>
        <v>74</v>
      </c>
      <c r="H77" s="32">
        <f t="shared" si="11"/>
        <v>95</v>
      </c>
      <c r="I77" s="32">
        <f t="shared" si="11"/>
        <v>0</v>
      </c>
      <c r="J77" s="32">
        <f t="shared" si="11"/>
        <v>0</v>
      </c>
      <c r="K77" s="32">
        <f t="shared" si="11"/>
        <v>60</v>
      </c>
      <c r="L77" s="32">
        <f t="shared" si="11"/>
        <v>89</v>
      </c>
      <c r="M77" s="32">
        <f t="shared" si="11"/>
        <v>87</v>
      </c>
      <c r="N77" s="32">
        <f t="shared" si="11"/>
        <v>95</v>
      </c>
      <c r="O77" s="32">
        <f>SUM(O62:O76)</f>
        <v>0</v>
      </c>
      <c r="P77" s="32">
        <f>SUM(P62:P76)</f>
        <v>0</v>
      </c>
      <c r="Q77" s="32">
        <f>SUM(Q62:Q76)</f>
        <v>0</v>
      </c>
      <c r="R77" s="41">
        <f>SUM(C77:Q77)</f>
        <v>908</v>
      </c>
      <c r="S77" s="33">
        <f>R77/1</f>
        <v>908</v>
      </c>
      <c r="T77" s="34"/>
      <c r="U77" s="4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5" customFormat="1" ht="53.25" customHeight="1" thickBot="1">
      <c r="A78" s="17">
        <v>5</v>
      </c>
      <c r="B78" s="18" t="s">
        <v>10</v>
      </c>
      <c r="C78" s="11">
        <v>1</v>
      </c>
      <c r="D78" s="12">
        <v>2</v>
      </c>
      <c r="E78" s="11">
        <v>3</v>
      </c>
      <c r="F78" s="12">
        <v>4</v>
      </c>
      <c r="G78" s="11">
        <v>5</v>
      </c>
      <c r="H78" s="12">
        <v>6</v>
      </c>
      <c r="I78" s="11">
        <v>7</v>
      </c>
      <c r="J78" s="11">
        <v>8</v>
      </c>
      <c r="K78" s="11">
        <v>9</v>
      </c>
      <c r="L78" s="11">
        <v>10</v>
      </c>
      <c r="M78" s="11">
        <v>11</v>
      </c>
      <c r="N78" s="11">
        <v>12</v>
      </c>
      <c r="O78" s="55">
        <v>13</v>
      </c>
      <c r="P78" s="55">
        <v>14</v>
      </c>
      <c r="Q78" s="55">
        <v>15</v>
      </c>
      <c r="R78" s="35" t="s">
        <v>3</v>
      </c>
      <c r="S78" s="36" t="s">
        <v>4</v>
      </c>
      <c r="T78" s="13" t="s">
        <v>5</v>
      </c>
      <c r="U78" s="4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5" customFormat="1" ht="18" customHeight="1" thickBot="1">
      <c r="A79" s="37">
        <v>1</v>
      </c>
      <c r="B79" s="38" t="s">
        <v>71</v>
      </c>
      <c r="C79" s="20">
        <v>0</v>
      </c>
      <c r="D79" s="20">
        <v>6</v>
      </c>
      <c r="E79" s="20">
        <v>0</v>
      </c>
      <c r="F79" s="20">
        <v>0</v>
      </c>
      <c r="G79" s="20">
        <v>7</v>
      </c>
      <c r="H79" s="20">
        <v>20</v>
      </c>
      <c r="I79" s="20">
        <v>12</v>
      </c>
      <c r="J79" s="20">
        <v>0</v>
      </c>
      <c r="K79" s="82"/>
      <c r="L79" s="82"/>
      <c r="M79" s="20">
        <v>6</v>
      </c>
      <c r="N79" s="20">
        <v>0</v>
      </c>
      <c r="O79" s="40"/>
      <c r="P79" s="40"/>
      <c r="Q79" s="40"/>
      <c r="R79" s="41">
        <f>SUM(C79:Q79)</f>
        <v>51</v>
      </c>
      <c r="S79" s="45">
        <f>AVERAGE(C79:Q79)</f>
        <v>5.1</v>
      </c>
      <c r="T79" s="24"/>
      <c r="U79" s="83">
        <f>MAX(S79:S93)</f>
        <v>11.9</v>
      </c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5" customFormat="1" ht="18" customHeight="1" thickBot="1">
      <c r="A80" s="20">
        <v>2</v>
      </c>
      <c r="B80" s="21" t="s">
        <v>72</v>
      </c>
      <c r="C80" s="20">
        <v>0</v>
      </c>
      <c r="D80" s="20">
        <v>0</v>
      </c>
      <c r="E80" s="20">
        <v>0</v>
      </c>
      <c r="F80" s="20">
        <v>17</v>
      </c>
      <c r="G80" s="20">
        <v>17</v>
      </c>
      <c r="H80" s="20">
        <v>32</v>
      </c>
      <c r="I80" s="20">
        <v>19</v>
      </c>
      <c r="J80" s="20">
        <v>0</v>
      </c>
      <c r="K80" s="82"/>
      <c r="L80" s="82"/>
      <c r="M80" s="20">
        <v>22</v>
      </c>
      <c r="N80" s="20">
        <v>0</v>
      </c>
      <c r="O80" s="26"/>
      <c r="P80" s="26"/>
      <c r="Q80" s="26"/>
      <c r="R80" s="44">
        <f>SUM(C80:Q80)</f>
        <v>107</v>
      </c>
      <c r="S80" s="45">
        <f>AVERAGE(C80:Q80)</f>
        <v>10.7</v>
      </c>
      <c r="T80" s="69"/>
      <c r="U80" s="83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</row>
    <row r="81" spans="1:243" s="25" customFormat="1" ht="18" customHeight="1" thickBot="1">
      <c r="A81" s="20">
        <v>3</v>
      </c>
      <c r="B81" s="21" t="s">
        <v>73</v>
      </c>
      <c r="C81" s="20">
        <v>0</v>
      </c>
      <c r="D81" s="20">
        <v>33</v>
      </c>
      <c r="E81" s="20">
        <v>0</v>
      </c>
      <c r="F81" s="20">
        <v>4</v>
      </c>
      <c r="G81" s="20">
        <v>18</v>
      </c>
      <c r="H81" s="20">
        <v>24</v>
      </c>
      <c r="I81" s="20">
        <v>12</v>
      </c>
      <c r="J81" s="20">
        <v>0</v>
      </c>
      <c r="K81" s="82"/>
      <c r="L81" s="82"/>
      <c r="M81" s="20">
        <v>0</v>
      </c>
      <c r="N81" s="20">
        <v>28</v>
      </c>
      <c r="O81" s="26"/>
      <c r="P81" s="26"/>
      <c r="Q81" s="26"/>
      <c r="R81" s="44">
        <f aca="true" t="shared" si="12" ref="R81:R93">SUM(C81:Q81)</f>
        <v>119</v>
      </c>
      <c r="S81" s="45">
        <f aca="true" t="shared" si="13" ref="S81:S93">AVERAGE(C81:Q81)</f>
        <v>11.9</v>
      </c>
      <c r="T81" s="24"/>
      <c r="U81" s="83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5" customFormat="1" ht="18" customHeight="1" thickBot="1">
      <c r="A82" s="20">
        <v>4</v>
      </c>
      <c r="B82" s="21" t="s">
        <v>74</v>
      </c>
      <c r="C82" s="20">
        <v>0</v>
      </c>
      <c r="D82" s="20">
        <v>0</v>
      </c>
      <c r="E82" s="20">
        <v>25</v>
      </c>
      <c r="F82" s="20">
        <v>15</v>
      </c>
      <c r="G82" s="20">
        <v>0</v>
      </c>
      <c r="H82" s="20">
        <v>0</v>
      </c>
      <c r="I82" s="20">
        <v>10</v>
      </c>
      <c r="J82" s="20">
        <v>20</v>
      </c>
      <c r="K82" s="82"/>
      <c r="L82" s="82"/>
      <c r="M82" s="20">
        <v>27</v>
      </c>
      <c r="N82" s="20">
        <v>0</v>
      </c>
      <c r="O82" s="26"/>
      <c r="P82" s="26"/>
      <c r="Q82" s="26"/>
      <c r="R82" s="44">
        <f t="shared" si="12"/>
        <v>97</v>
      </c>
      <c r="S82" s="45">
        <f t="shared" si="13"/>
        <v>9.7</v>
      </c>
      <c r="T82" s="24"/>
      <c r="U82" s="83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5" customFormat="1" ht="18" customHeight="1" thickBot="1">
      <c r="A83" s="20">
        <v>5</v>
      </c>
      <c r="B83" s="21" t="s">
        <v>75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82"/>
      <c r="L83" s="82"/>
      <c r="M83" s="20">
        <v>0</v>
      </c>
      <c r="N83" s="20">
        <v>0</v>
      </c>
      <c r="O83" s="26"/>
      <c r="P83" s="26"/>
      <c r="Q83" s="26"/>
      <c r="R83" s="44">
        <f t="shared" si="12"/>
        <v>0</v>
      </c>
      <c r="S83" s="45">
        <f t="shared" si="13"/>
        <v>0</v>
      </c>
      <c r="T83" s="24"/>
      <c r="U83" s="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5" customFormat="1" ht="18" customHeight="1" thickBot="1">
      <c r="A84" s="20">
        <v>6</v>
      </c>
      <c r="B84" s="21" t="s">
        <v>76</v>
      </c>
      <c r="C84" s="20">
        <v>5</v>
      </c>
      <c r="D84" s="20">
        <v>21</v>
      </c>
      <c r="E84" s="20">
        <v>21</v>
      </c>
      <c r="F84" s="20">
        <v>0</v>
      </c>
      <c r="G84" s="20">
        <v>0</v>
      </c>
      <c r="H84" s="20">
        <v>12</v>
      </c>
      <c r="I84" s="20">
        <v>0</v>
      </c>
      <c r="J84" s="20">
        <v>18</v>
      </c>
      <c r="K84" s="82"/>
      <c r="L84" s="82"/>
      <c r="M84" s="20">
        <v>10</v>
      </c>
      <c r="N84" s="20">
        <v>12</v>
      </c>
      <c r="O84" s="26"/>
      <c r="P84" s="26"/>
      <c r="Q84" s="26"/>
      <c r="R84" s="44">
        <f t="shared" si="12"/>
        <v>99</v>
      </c>
      <c r="S84" s="45">
        <f t="shared" si="13"/>
        <v>9.9</v>
      </c>
      <c r="T84" s="24"/>
      <c r="U84" s="83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5" customFormat="1" ht="18" customHeight="1" thickBot="1">
      <c r="A85" s="20">
        <v>7</v>
      </c>
      <c r="B85" s="21" t="s">
        <v>77</v>
      </c>
      <c r="C85" s="20">
        <v>11</v>
      </c>
      <c r="D85" s="46">
        <v>0</v>
      </c>
      <c r="E85" s="20">
        <v>0</v>
      </c>
      <c r="F85" s="20">
        <v>0</v>
      </c>
      <c r="G85" s="20">
        <v>0</v>
      </c>
      <c r="H85" s="46">
        <v>0</v>
      </c>
      <c r="I85" s="20">
        <v>3</v>
      </c>
      <c r="J85" s="20">
        <v>0</v>
      </c>
      <c r="K85" s="82"/>
      <c r="L85" s="82"/>
      <c r="M85" s="20">
        <v>0</v>
      </c>
      <c r="N85" s="20">
        <v>0</v>
      </c>
      <c r="O85" s="26"/>
      <c r="P85" s="26"/>
      <c r="Q85" s="26"/>
      <c r="R85" s="44">
        <f t="shared" si="12"/>
        <v>14</v>
      </c>
      <c r="S85" s="45">
        <f t="shared" si="13"/>
        <v>1.4</v>
      </c>
      <c r="T85" s="24"/>
      <c r="U85" s="83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5" customFormat="1" ht="18" customHeight="1" thickBot="1">
      <c r="A86" s="20">
        <v>8</v>
      </c>
      <c r="B86" s="21" t="s">
        <v>105</v>
      </c>
      <c r="C86" s="20">
        <v>18</v>
      </c>
      <c r="D86" s="46">
        <v>25</v>
      </c>
      <c r="E86" s="20">
        <v>12</v>
      </c>
      <c r="F86" s="20">
        <v>22</v>
      </c>
      <c r="G86" s="20">
        <v>0</v>
      </c>
      <c r="H86" s="46">
        <v>15</v>
      </c>
      <c r="I86" s="20">
        <v>0</v>
      </c>
      <c r="J86" s="20">
        <v>11</v>
      </c>
      <c r="K86" s="82"/>
      <c r="L86" s="82"/>
      <c r="M86" s="20">
        <v>0</v>
      </c>
      <c r="N86" s="20">
        <v>11</v>
      </c>
      <c r="O86" s="26"/>
      <c r="P86" s="26"/>
      <c r="Q86" s="26"/>
      <c r="R86" s="44">
        <f t="shared" si="12"/>
        <v>114</v>
      </c>
      <c r="S86" s="45">
        <f t="shared" si="13"/>
        <v>11.4</v>
      </c>
      <c r="T86" s="24"/>
      <c r="U86" s="83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5" customFormat="1" ht="18" customHeight="1" thickBot="1">
      <c r="A87" s="20">
        <v>9</v>
      </c>
      <c r="B87" s="21" t="s">
        <v>78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34</v>
      </c>
      <c r="K87" s="82"/>
      <c r="L87" s="82"/>
      <c r="M87" s="20">
        <v>0</v>
      </c>
      <c r="N87" s="20">
        <v>0</v>
      </c>
      <c r="O87" s="26"/>
      <c r="P87" s="26"/>
      <c r="Q87" s="26"/>
      <c r="R87" s="44">
        <f t="shared" si="12"/>
        <v>34</v>
      </c>
      <c r="S87" s="45">
        <f t="shared" si="13"/>
        <v>3.4</v>
      </c>
      <c r="T87" s="24"/>
      <c r="U87" s="83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5" customFormat="1" ht="18" customHeight="1" thickBot="1">
      <c r="A88" s="20">
        <v>10</v>
      </c>
      <c r="B88" s="21" t="s">
        <v>79</v>
      </c>
      <c r="C88" s="20">
        <v>0</v>
      </c>
      <c r="D88" s="46">
        <v>0</v>
      </c>
      <c r="E88" s="20">
        <v>0</v>
      </c>
      <c r="F88" s="20">
        <v>0</v>
      </c>
      <c r="G88" s="20">
        <v>0</v>
      </c>
      <c r="H88" s="46">
        <v>0</v>
      </c>
      <c r="I88" s="20">
        <v>0</v>
      </c>
      <c r="J88" s="20">
        <v>33</v>
      </c>
      <c r="K88" s="82"/>
      <c r="L88" s="82"/>
      <c r="M88" s="20">
        <v>0</v>
      </c>
      <c r="N88" s="20">
        <v>0</v>
      </c>
      <c r="O88" s="26"/>
      <c r="P88" s="26"/>
      <c r="Q88" s="26"/>
      <c r="R88" s="44">
        <f t="shared" si="12"/>
        <v>33</v>
      </c>
      <c r="S88" s="45">
        <f t="shared" si="13"/>
        <v>3.3</v>
      </c>
      <c r="T88" s="24"/>
      <c r="U88" s="83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25" customFormat="1" ht="18" customHeight="1" thickBot="1">
      <c r="A89" s="20">
        <v>11</v>
      </c>
      <c r="B89" s="21" t="s">
        <v>80</v>
      </c>
      <c r="C89" s="20">
        <v>8</v>
      </c>
      <c r="D89" s="46">
        <v>0</v>
      </c>
      <c r="E89" s="20">
        <v>0</v>
      </c>
      <c r="F89" s="20">
        <v>15</v>
      </c>
      <c r="G89" s="20">
        <v>0</v>
      </c>
      <c r="H89" s="46">
        <v>0</v>
      </c>
      <c r="I89" s="20">
        <v>21</v>
      </c>
      <c r="J89" s="20">
        <v>0</v>
      </c>
      <c r="K89" s="82"/>
      <c r="L89" s="82"/>
      <c r="M89" s="20">
        <v>11</v>
      </c>
      <c r="N89" s="20">
        <v>0</v>
      </c>
      <c r="O89" s="26"/>
      <c r="P89" s="26"/>
      <c r="Q89" s="26"/>
      <c r="R89" s="44">
        <f t="shared" si="12"/>
        <v>55</v>
      </c>
      <c r="S89" s="45">
        <f t="shared" si="13"/>
        <v>5.5</v>
      </c>
      <c r="T89" s="24"/>
      <c r="U89" s="83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25" customFormat="1" ht="18" customHeight="1" thickBot="1">
      <c r="A90" s="20">
        <v>12</v>
      </c>
      <c r="B90" s="21" t="s">
        <v>81</v>
      </c>
      <c r="C90" s="20">
        <v>0</v>
      </c>
      <c r="D90" s="46">
        <v>0</v>
      </c>
      <c r="E90" s="20">
        <v>17</v>
      </c>
      <c r="F90" s="20">
        <v>0</v>
      </c>
      <c r="G90" s="20">
        <v>26</v>
      </c>
      <c r="H90" s="46">
        <v>0</v>
      </c>
      <c r="I90" s="20">
        <v>0</v>
      </c>
      <c r="J90" s="20">
        <v>0</v>
      </c>
      <c r="K90" s="82"/>
      <c r="L90" s="82"/>
      <c r="M90" s="20">
        <v>0</v>
      </c>
      <c r="N90" s="20">
        <v>0</v>
      </c>
      <c r="O90" s="26"/>
      <c r="P90" s="26"/>
      <c r="Q90" s="26"/>
      <c r="R90" s="44">
        <f t="shared" si="12"/>
        <v>43</v>
      </c>
      <c r="S90" s="45">
        <f t="shared" si="13"/>
        <v>4.3</v>
      </c>
      <c r="T90" s="24"/>
      <c r="U90" s="83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25" customFormat="1" ht="18" customHeight="1" thickBot="1">
      <c r="A91" s="20">
        <v>13</v>
      </c>
      <c r="B91" s="21" t="s">
        <v>82</v>
      </c>
      <c r="C91" s="20">
        <v>0</v>
      </c>
      <c r="D91" s="46">
        <v>0</v>
      </c>
      <c r="E91" s="20">
        <v>19</v>
      </c>
      <c r="F91" s="20">
        <v>0</v>
      </c>
      <c r="G91" s="20">
        <v>7</v>
      </c>
      <c r="H91" s="46">
        <v>0</v>
      </c>
      <c r="I91" s="20">
        <v>0</v>
      </c>
      <c r="J91" s="20">
        <v>0</v>
      </c>
      <c r="K91" s="82"/>
      <c r="L91" s="82"/>
      <c r="M91" s="20">
        <v>7</v>
      </c>
      <c r="N91" s="20">
        <v>23</v>
      </c>
      <c r="O91" s="26"/>
      <c r="P91" s="26"/>
      <c r="Q91" s="26"/>
      <c r="R91" s="44">
        <f t="shared" si="12"/>
        <v>56</v>
      </c>
      <c r="S91" s="45">
        <f t="shared" si="13"/>
        <v>5.6</v>
      </c>
      <c r="T91" s="24"/>
      <c r="U91" s="83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25" customFormat="1" ht="18" customHeight="1" thickBot="1">
      <c r="A92" s="20">
        <v>14</v>
      </c>
      <c r="B92" s="21" t="s">
        <v>83</v>
      </c>
      <c r="C92" s="20">
        <v>0</v>
      </c>
      <c r="D92" s="46">
        <v>0</v>
      </c>
      <c r="E92" s="20">
        <v>0</v>
      </c>
      <c r="F92" s="20">
        <v>0</v>
      </c>
      <c r="G92" s="20">
        <v>19</v>
      </c>
      <c r="H92" s="46">
        <v>0</v>
      </c>
      <c r="I92" s="20">
        <v>0</v>
      </c>
      <c r="J92" s="20">
        <v>0</v>
      </c>
      <c r="K92" s="82"/>
      <c r="L92" s="82"/>
      <c r="M92" s="20">
        <v>19</v>
      </c>
      <c r="N92" s="20">
        <v>0</v>
      </c>
      <c r="O92" s="26"/>
      <c r="P92" s="26"/>
      <c r="Q92" s="26"/>
      <c r="R92" s="44">
        <f t="shared" si="12"/>
        <v>38</v>
      </c>
      <c r="S92" s="45">
        <f t="shared" si="13"/>
        <v>3.8</v>
      </c>
      <c r="T92" s="24"/>
      <c r="U92" s="83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25" customFormat="1" ht="18" customHeight="1" thickBot="1">
      <c r="A93" s="20">
        <v>15</v>
      </c>
      <c r="B93" s="21" t="s">
        <v>84</v>
      </c>
      <c r="C93" s="20">
        <v>10</v>
      </c>
      <c r="D93" s="46">
        <v>12</v>
      </c>
      <c r="E93" s="20">
        <v>6</v>
      </c>
      <c r="F93" s="20">
        <v>0</v>
      </c>
      <c r="G93" s="20">
        <v>2</v>
      </c>
      <c r="H93" s="46">
        <v>0</v>
      </c>
      <c r="I93" s="20">
        <v>13</v>
      </c>
      <c r="J93" s="20">
        <v>0</v>
      </c>
      <c r="K93" s="82"/>
      <c r="L93" s="82"/>
      <c r="M93" s="20">
        <v>5</v>
      </c>
      <c r="N93" s="20">
        <v>15</v>
      </c>
      <c r="O93" s="26"/>
      <c r="P93" s="26"/>
      <c r="Q93" s="26"/>
      <c r="R93" s="44">
        <f t="shared" si="12"/>
        <v>63</v>
      </c>
      <c r="S93" s="45">
        <f t="shared" si="13"/>
        <v>6.3</v>
      </c>
      <c r="T93" s="24"/>
      <c r="U93" s="8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25" customFormat="1" ht="18" customHeight="1" thickBot="1">
      <c r="A94" s="30"/>
      <c r="B94" s="31" t="s">
        <v>3</v>
      </c>
      <c r="C94" s="32">
        <f aca="true" t="shared" si="14" ref="C94:Q94">SUM(C79:C93)</f>
        <v>52</v>
      </c>
      <c r="D94" s="32">
        <f t="shared" si="14"/>
        <v>97</v>
      </c>
      <c r="E94" s="32">
        <f t="shared" si="14"/>
        <v>100</v>
      </c>
      <c r="F94" s="32">
        <f t="shared" si="14"/>
        <v>73</v>
      </c>
      <c r="G94" s="32">
        <f t="shared" si="14"/>
        <v>96</v>
      </c>
      <c r="H94" s="32">
        <f t="shared" si="14"/>
        <v>103</v>
      </c>
      <c r="I94" s="32">
        <f t="shared" si="14"/>
        <v>90</v>
      </c>
      <c r="J94" s="32">
        <f t="shared" si="14"/>
        <v>116</v>
      </c>
      <c r="K94" s="32">
        <f t="shared" si="14"/>
        <v>0</v>
      </c>
      <c r="L94" s="32">
        <f t="shared" si="14"/>
        <v>0</v>
      </c>
      <c r="M94" s="32">
        <f t="shared" si="14"/>
        <v>107</v>
      </c>
      <c r="N94" s="32">
        <f t="shared" si="14"/>
        <v>89</v>
      </c>
      <c r="O94" s="32">
        <f t="shared" si="14"/>
        <v>0</v>
      </c>
      <c r="P94" s="32">
        <f t="shared" si="14"/>
        <v>0</v>
      </c>
      <c r="Q94" s="32">
        <f t="shared" si="14"/>
        <v>0</v>
      </c>
      <c r="R94" s="32">
        <f>SUM(C94:Q94)</f>
        <v>923</v>
      </c>
      <c r="S94" s="33">
        <f>R94/1</f>
        <v>923</v>
      </c>
      <c r="T94" s="34"/>
      <c r="U94" s="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0" ht="48" thickBot="1">
      <c r="A95" s="17">
        <v>6</v>
      </c>
      <c r="B95" s="18" t="s">
        <v>12</v>
      </c>
      <c r="C95" s="11">
        <v>1</v>
      </c>
      <c r="D95" s="12">
        <v>2</v>
      </c>
      <c r="E95" s="11">
        <v>3</v>
      </c>
      <c r="F95" s="12">
        <v>4</v>
      </c>
      <c r="G95" s="11">
        <v>5</v>
      </c>
      <c r="H95" s="12">
        <v>6</v>
      </c>
      <c r="I95" s="11">
        <v>7</v>
      </c>
      <c r="J95" s="11">
        <v>8</v>
      </c>
      <c r="K95" s="11">
        <v>9</v>
      </c>
      <c r="L95" s="11">
        <v>10</v>
      </c>
      <c r="M95" s="11">
        <v>11</v>
      </c>
      <c r="N95" s="11">
        <v>12</v>
      </c>
      <c r="O95" s="55">
        <v>13</v>
      </c>
      <c r="P95" s="55">
        <v>14</v>
      </c>
      <c r="Q95" s="55">
        <v>15</v>
      </c>
      <c r="R95" s="35" t="s">
        <v>3</v>
      </c>
      <c r="S95" s="36" t="s">
        <v>4</v>
      </c>
      <c r="T95" s="13" t="s">
        <v>5</v>
      </c>
    </row>
    <row r="96" spans="1:20" ht="15">
      <c r="A96" s="37">
        <v>1</v>
      </c>
      <c r="B96" s="38" t="s">
        <v>85</v>
      </c>
      <c r="C96" s="20">
        <v>0</v>
      </c>
      <c r="D96" s="20">
        <v>10</v>
      </c>
      <c r="E96" s="20">
        <v>0</v>
      </c>
      <c r="F96" s="20">
        <v>5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4</v>
      </c>
      <c r="M96" s="79"/>
      <c r="N96" s="79"/>
      <c r="O96" s="20"/>
      <c r="P96" s="20"/>
      <c r="Q96" s="20"/>
      <c r="R96" s="41">
        <f>SUM(C96:Q96)</f>
        <v>19</v>
      </c>
      <c r="S96" s="45">
        <f>AVERAGE(C96:Q96)</f>
        <v>1.9</v>
      </c>
      <c r="T96" s="24"/>
    </row>
    <row r="97" spans="1:20" ht="15">
      <c r="A97" s="20">
        <v>2</v>
      </c>
      <c r="B97" s="21" t="s">
        <v>86</v>
      </c>
      <c r="C97" s="20">
        <v>2</v>
      </c>
      <c r="D97" s="20">
        <v>26</v>
      </c>
      <c r="E97" s="20">
        <v>0</v>
      </c>
      <c r="F97" s="20">
        <v>0</v>
      </c>
      <c r="G97" s="20">
        <v>0</v>
      </c>
      <c r="H97" s="20">
        <v>0</v>
      </c>
      <c r="I97" s="20">
        <v>16</v>
      </c>
      <c r="J97" s="20">
        <v>11</v>
      </c>
      <c r="K97" s="20">
        <v>0</v>
      </c>
      <c r="L97" s="20">
        <v>0</v>
      </c>
      <c r="M97" s="80"/>
      <c r="N97" s="80"/>
      <c r="O97" s="20"/>
      <c r="P97" s="20"/>
      <c r="Q97" s="20"/>
      <c r="R97" s="44">
        <f>SUM(C97:Q97)</f>
        <v>55</v>
      </c>
      <c r="S97" s="45">
        <f>AVERAGE(C97:Q97)</f>
        <v>5.5</v>
      </c>
      <c r="T97" s="24"/>
    </row>
    <row r="98" spans="1:20" ht="15">
      <c r="A98" s="20">
        <v>3</v>
      </c>
      <c r="B98" s="21" t="s">
        <v>87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80"/>
      <c r="N98" s="80"/>
      <c r="O98" s="20"/>
      <c r="P98" s="20"/>
      <c r="Q98" s="20"/>
      <c r="R98" s="44">
        <f aca="true" t="shared" si="15" ref="R98:R110">SUM(C98:Q98)</f>
        <v>0</v>
      </c>
      <c r="S98" s="45">
        <f aca="true" t="shared" si="16" ref="S98:S110">AVERAGE(C98:Q98)</f>
        <v>0</v>
      </c>
      <c r="T98" s="24"/>
    </row>
    <row r="99" spans="1:229" s="65" customFormat="1" ht="15">
      <c r="A99" s="57">
        <v>4</v>
      </c>
      <c r="B99" s="72" t="s">
        <v>88</v>
      </c>
      <c r="C99" s="57">
        <v>29</v>
      </c>
      <c r="D99" s="57">
        <v>38</v>
      </c>
      <c r="E99" s="57">
        <v>0</v>
      </c>
      <c r="F99" s="57">
        <v>41</v>
      </c>
      <c r="G99" s="57">
        <v>35</v>
      </c>
      <c r="H99" s="57">
        <v>38</v>
      </c>
      <c r="I99" s="57">
        <v>28</v>
      </c>
      <c r="J99" s="57">
        <v>37</v>
      </c>
      <c r="K99" s="57">
        <v>37</v>
      </c>
      <c r="L99" s="57">
        <v>0</v>
      </c>
      <c r="M99" s="80"/>
      <c r="N99" s="80"/>
      <c r="O99" s="57"/>
      <c r="P99" s="57"/>
      <c r="Q99" s="57"/>
      <c r="R99" s="67">
        <f t="shared" si="15"/>
        <v>283</v>
      </c>
      <c r="S99" s="68">
        <f t="shared" si="16"/>
        <v>28.3</v>
      </c>
      <c r="T99" s="66" t="s">
        <v>101</v>
      </c>
      <c r="U99" s="73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  <c r="HN99" s="74"/>
      <c r="HO99" s="74"/>
      <c r="HP99" s="74"/>
      <c r="HQ99" s="74"/>
      <c r="HR99" s="74"/>
      <c r="HS99" s="74"/>
      <c r="HT99" s="74"/>
      <c r="HU99" s="74"/>
    </row>
    <row r="100" spans="1:20" ht="15">
      <c r="A100" s="20">
        <v>5</v>
      </c>
      <c r="B100" s="21" t="s">
        <v>89</v>
      </c>
      <c r="C100" s="20">
        <v>23</v>
      </c>
      <c r="D100" s="20">
        <v>15</v>
      </c>
      <c r="E100" s="20">
        <v>4</v>
      </c>
      <c r="F100" s="20">
        <v>0</v>
      </c>
      <c r="G100" s="20">
        <v>12</v>
      </c>
      <c r="H100" s="20">
        <v>12</v>
      </c>
      <c r="I100" s="20">
        <v>15</v>
      </c>
      <c r="J100" s="20">
        <v>12</v>
      </c>
      <c r="K100" s="20">
        <v>12</v>
      </c>
      <c r="L100" s="20">
        <v>10</v>
      </c>
      <c r="M100" s="80"/>
      <c r="N100" s="80"/>
      <c r="O100" s="20"/>
      <c r="P100" s="20"/>
      <c r="Q100" s="20"/>
      <c r="R100" s="44">
        <f t="shared" si="15"/>
        <v>115</v>
      </c>
      <c r="S100" s="45">
        <f t="shared" si="16"/>
        <v>11.5</v>
      </c>
      <c r="T100" s="24"/>
    </row>
    <row r="101" spans="1:20" ht="15">
      <c r="A101" s="20">
        <v>6</v>
      </c>
      <c r="B101" s="21" t="s">
        <v>107</v>
      </c>
      <c r="C101" s="20">
        <v>0</v>
      </c>
      <c r="D101" s="20">
        <v>0</v>
      </c>
      <c r="E101" s="20">
        <v>0</v>
      </c>
      <c r="F101" s="20">
        <v>12</v>
      </c>
      <c r="G101" s="20">
        <v>0</v>
      </c>
      <c r="H101" s="20">
        <v>21</v>
      </c>
      <c r="I101" s="20">
        <v>7</v>
      </c>
      <c r="J101" s="20">
        <v>0</v>
      </c>
      <c r="K101" s="20">
        <v>0</v>
      </c>
      <c r="L101" s="20">
        <v>0</v>
      </c>
      <c r="M101" s="80"/>
      <c r="N101" s="80"/>
      <c r="O101" s="20"/>
      <c r="P101" s="20"/>
      <c r="Q101" s="20"/>
      <c r="R101" s="44">
        <f t="shared" si="15"/>
        <v>40</v>
      </c>
      <c r="S101" s="45">
        <f t="shared" si="16"/>
        <v>4</v>
      </c>
      <c r="T101" s="24"/>
    </row>
    <row r="102" spans="1:20" ht="15">
      <c r="A102" s="20">
        <v>7</v>
      </c>
      <c r="B102" s="21" t="s">
        <v>90</v>
      </c>
      <c r="C102" s="20">
        <v>0</v>
      </c>
      <c r="D102" s="46">
        <v>0</v>
      </c>
      <c r="E102" s="20">
        <v>20</v>
      </c>
      <c r="F102" s="20">
        <v>26</v>
      </c>
      <c r="G102" s="20">
        <v>10</v>
      </c>
      <c r="H102" s="46">
        <v>14</v>
      </c>
      <c r="I102" s="20">
        <v>0</v>
      </c>
      <c r="J102" s="20">
        <v>0</v>
      </c>
      <c r="K102" s="20">
        <v>20</v>
      </c>
      <c r="L102" s="20">
        <v>23</v>
      </c>
      <c r="M102" s="80"/>
      <c r="N102" s="80"/>
      <c r="O102" s="20"/>
      <c r="P102" s="20"/>
      <c r="Q102" s="20"/>
      <c r="R102" s="44">
        <f t="shared" si="15"/>
        <v>113</v>
      </c>
      <c r="S102" s="45">
        <f t="shared" si="16"/>
        <v>11.3</v>
      </c>
      <c r="T102" s="24"/>
    </row>
    <row r="103" spans="1:20" ht="15">
      <c r="A103" s="20">
        <v>8</v>
      </c>
      <c r="B103" s="21" t="s">
        <v>91</v>
      </c>
      <c r="C103" s="20">
        <v>0</v>
      </c>
      <c r="D103" s="46">
        <v>0</v>
      </c>
      <c r="E103" s="20">
        <v>0</v>
      </c>
      <c r="F103" s="20">
        <v>0</v>
      </c>
      <c r="G103" s="20">
        <v>0</v>
      </c>
      <c r="H103" s="46">
        <v>0</v>
      </c>
      <c r="I103" s="20">
        <v>0</v>
      </c>
      <c r="J103" s="20">
        <v>0</v>
      </c>
      <c r="K103" s="20">
        <v>0</v>
      </c>
      <c r="L103" s="20">
        <v>0</v>
      </c>
      <c r="M103" s="80"/>
      <c r="N103" s="80"/>
      <c r="O103" s="20"/>
      <c r="P103" s="20"/>
      <c r="Q103" s="20"/>
      <c r="R103" s="44">
        <f t="shared" si="15"/>
        <v>0</v>
      </c>
      <c r="S103" s="45">
        <f t="shared" si="16"/>
        <v>0</v>
      </c>
      <c r="T103" s="24"/>
    </row>
    <row r="104" spans="1:229" s="71" customFormat="1" ht="15">
      <c r="A104" s="20">
        <v>9</v>
      </c>
      <c r="B104" s="21" t="s">
        <v>92</v>
      </c>
      <c r="C104" s="20">
        <v>0</v>
      </c>
      <c r="D104" s="20">
        <v>0</v>
      </c>
      <c r="E104" s="20">
        <v>26</v>
      </c>
      <c r="F104" s="20">
        <v>0</v>
      </c>
      <c r="G104" s="20">
        <v>0</v>
      </c>
      <c r="H104" s="20">
        <v>0</v>
      </c>
      <c r="I104" s="20">
        <v>8</v>
      </c>
      <c r="J104" s="20">
        <v>0</v>
      </c>
      <c r="K104" s="20">
        <v>18</v>
      </c>
      <c r="L104" s="20">
        <v>33</v>
      </c>
      <c r="M104" s="80"/>
      <c r="N104" s="80"/>
      <c r="O104" s="20"/>
      <c r="P104" s="20"/>
      <c r="Q104" s="20"/>
      <c r="R104" s="44">
        <f t="shared" si="15"/>
        <v>85</v>
      </c>
      <c r="S104" s="45">
        <f t="shared" si="16"/>
        <v>8.5</v>
      </c>
      <c r="T104" s="69"/>
      <c r="U104" s="70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</row>
    <row r="105" spans="1:20" ht="15">
      <c r="A105" s="20">
        <v>10</v>
      </c>
      <c r="B105" s="21" t="s">
        <v>93</v>
      </c>
      <c r="C105" s="20">
        <v>0</v>
      </c>
      <c r="D105" s="46">
        <v>7</v>
      </c>
      <c r="E105" s="20">
        <v>10</v>
      </c>
      <c r="F105" s="20">
        <v>17</v>
      </c>
      <c r="G105" s="20">
        <v>16</v>
      </c>
      <c r="H105" s="46">
        <v>6</v>
      </c>
      <c r="I105" s="20">
        <v>7</v>
      </c>
      <c r="J105" s="20">
        <v>18</v>
      </c>
      <c r="K105" s="20">
        <v>8</v>
      </c>
      <c r="L105" s="20">
        <v>22</v>
      </c>
      <c r="M105" s="80"/>
      <c r="N105" s="80"/>
      <c r="O105" s="20"/>
      <c r="P105" s="20"/>
      <c r="Q105" s="20"/>
      <c r="R105" s="44">
        <f t="shared" si="15"/>
        <v>111</v>
      </c>
      <c r="S105" s="45">
        <f t="shared" si="16"/>
        <v>11.1</v>
      </c>
      <c r="T105" s="24"/>
    </row>
    <row r="106" spans="1:20" ht="15">
      <c r="A106" s="20">
        <v>11</v>
      </c>
      <c r="B106" s="21" t="s">
        <v>94</v>
      </c>
      <c r="C106" s="20">
        <v>0</v>
      </c>
      <c r="D106" s="46">
        <v>14</v>
      </c>
      <c r="E106" s="20">
        <v>12</v>
      </c>
      <c r="F106" s="20">
        <v>0</v>
      </c>
      <c r="G106" s="20">
        <v>0</v>
      </c>
      <c r="H106" s="46">
        <v>9</v>
      </c>
      <c r="I106" s="20">
        <v>0</v>
      </c>
      <c r="J106" s="20">
        <v>0</v>
      </c>
      <c r="K106" s="20">
        <v>0</v>
      </c>
      <c r="L106" s="20">
        <v>0</v>
      </c>
      <c r="M106" s="80"/>
      <c r="N106" s="80"/>
      <c r="O106" s="20"/>
      <c r="P106" s="20"/>
      <c r="Q106" s="20"/>
      <c r="R106" s="44">
        <f t="shared" si="15"/>
        <v>35</v>
      </c>
      <c r="S106" s="45">
        <f t="shared" si="16"/>
        <v>3.5</v>
      </c>
      <c r="T106" s="24"/>
    </row>
    <row r="107" spans="1:20" ht="15">
      <c r="A107" s="20">
        <v>12</v>
      </c>
      <c r="B107" s="21" t="s">
        <v>95</v>
      </c>
      <c r="C107" s="20">
        <v>0</v>
      </c>
      <c r="D107" s="46">
        <v>0</v>
      </c>
      <c r="E107" s="20">
        <v>0</v>
      </c>
      <c r="F107" s="20">
        <v>0</v>
      </c>
      <c r="G107" s="20">
        <v>0</v>
      </c>
      <c r="H107" s="46">
        <v>0</v>
      </c>
      <c r="I107" s="20">
        <v>12</v>
      </c>
      <c r="J107" s="20">
        <v>14</v>
      </c>
      <c r="K107" s="20">
        <v>0</v>
      </c>
      <c r="L107" s="20">
        <v>0</v>
      </c>
      <c r="M107" s="80"/>
      <c r="N107" s="80"/>
      <c r="O107" s="20"/>
      <c r="P107" s="20"/>
      <c r="Q107" s="20"/>
      <c r="R107" s="44">
        <f t="shared" si="15"/>
        <v>26</v>
      </c>
      <c r="S107" s="45">
        <f t="shared" si="16"/>
        <v>2.6</v>
      </c>
      <c r="T107" s="24"/>
    </row>
    <row r="108" spans="1:20" ht="15">
      <c r="A108" s="20">
        <v>13</v>
      </c>
      <c r="B108" s="21" t="s">
        <v>96</v>
      </c>
      <c r="C108" s="20">
        <v>9</v>
      </c>
      <c r="D108" s="46">
        <v>0</v>
      </c>
      <c r="E108" s="20">
        <v>0</v>
      </c>
      <c r="F108" s="20">
        <v>3</v>
      </c>
      <c r="G108" s="20">
        <v>2</v>
      </c>
      <c r="H108" s="46">
        <v>0</v>
      </c>
      <c r="I108" s="20">
        <v>0</v>
      </c>
      <c r="J108" s="20">
        <v>6</v>
      </c>
      <c r="K108" s="20">
        <v>2</v>
      </c>
      <c r="L108" s="20">
        <v>0</v>
      </c>
      <c r="M108" s="80"/>
      <c r="N108" s="80"/>
      <c r="O108" s="20"/>
      <c r="P108" s="20"/>
      <c r="Q108" s="20"/>
      <c r="R108" s="44">
        <f>SUM(C108:Q108)</f>
        <v>22</v>
      </c>
      <c r="S108" s="45">
        <f t="shared" si="16"/>
        <v>2.2</v>
      </c>
      <c r="T108" s="24"/>
    </row>
    <row r="109" spans="1:20" ht="15">
      <c r="A109" s="20">
        <v>14</v>
      </c>
      <c r="B109" s="21" t="s">
        <v>103</v>
      </c>
      <c r="C109" s="20">
        <v>4</v>
      </c>
      <c r="D109" s="46">
        <v>0</v>
      </c>
      <c r="E109" s="20">
        <v>0</v>
      </c>
      <c r="F109" s="20">
        <v>0</v>
      </c>
      <c r="G109" s="20">
        <v>0</v>
      </c>
      <c r="H109" s="46">
        <v>0</v>
      </c>
      <c r="I109" s="20">
        <v>0</v>
      </c>
      <c r="J109" s="20">
        <v>0</v>
      </c>
      <c r="K109" s="20">
        <v>0</v>
      </c>
      <c r="L109" s="20">
        <v>0</v>
      </c>
      <c r="M109" s="80"/>
      <c r="N109" s="80"/>
      <c r="O109" s="20"/>
      <c r="P109" s="20"/>
      <c r="Q109" s="20"/>
      <c r="R109" s="44">
        <f t="shared" si="15"/>
        <v>4</v>
      </c>
      <c r="S109" s="45">
        <f t="shared" si="16"/>
        <v>0.4</v>
      </c>
      <c r="T109" s="24"/>
    </row>
    <row r="110" spans="1:20" ht="15.75" thickBot="1">
      <c r="A110" s="20">
        <v>15</v>
      </c>
      <c r="B110" s="21" t="s">
        <v>97</v>
      </c>
      <c r="C110" s="20">
        <v>6</v>
      </c>
      <c r="D110" s="46">
        <v>0</v>
      </c>
      <c r="E110" s="20">
        <v>0</v>
      </c>
      <c r="F110" s="20">
        <v>0</v>
      </c>
      <c r="G110" s="20">
        <v>4</v>
      </c>
      <c r="H110" s="46">
        <v>0</v>
      </c>
      <c r="I110" s="20">
        <v>4</v>
      </c>
      <c r="J110" s="20">
        <v>6</v>
      </c>
      <c r="K110" s="20">
        <v>0</v>
      </c>
      <c r="L110" s="20">
        <v>0</v>
      </c>
      <c r="M110" s="81"/>
      <c r="N110" s="81"/>
      <c r="O110" s="20"/>
      <c r="P110" s="20"/>
      <c r="Q110" s="20"/>
      <c r="R110" s="44">
        <f t="shared" si="15"/>
        <v>20</v>
      </c>
      <c r="S110" s="45">
        <f t="shared" si="16"/>
        <v>2</v>
      </c>
      <c r="T110" s="24"/>
    </row>
    <row r="111" spans="1:20" ht="15.75" thickBot="1">
      <c r="A111" s="30"/>
      <c r="B111" s="31" t="s">
        <v>3</v>
      </c>
      <c r="C111" s="32">
        <f aca="true" t="shared" si="17" ref="C111:N111">SUM(C96:C110)</f>
        <v>73</v>
      </c>
      <c r="D111" s="32">
        <f t="shared" si="17"/>
        <v>110</v>
      </c>
      <c r="E111" s="32">
        <f t="shared" si="17"/>
        <v>72</v>
      </c>
      <c r="F111" s="32">
        <f t="shared" si="17"/>
        <v>104</v>
      </c>
      <c r="G111" s="32">
        <f t="shared" si="17"/>
        <v>79</v>
      </c>
      <c r="H111" s="32">
        <f t="shared" si="17"/>
        <v>100</v>
      </c>
      <c r="I111" s="32">
        <f t="shared" si="17"/>
        <v>97</v>
      </c>
      <c r="J111" s="32">
        <f t="shared" si="17"/>
        <v>104</v>
      </c>
      <c r="K111" s="32">
        <f t="shared" si="17"/>
        <v>97</v>
      </c>
      <c r="L111" s="32">
        <f t="shared" si="17"/>
        <v>92</v>
      </c>
      <c r="M111" s="32">
        <f t="shared" si="17"/>
        <v>0</v>
      </c>
      <c r="N111" s="32">
        <f t="shared" si="17"/>
        <v>0</v>
      </c>
      <c r="O111" s="32">
        <f>SUM(O96:O110)</f>
        <v>0</v>
      </c>
      <c r="P111" s="32">
        <f>SUM(P96:P110)</f>
        <v>0</v>
      </c>
      <c r="Q111" s="32">
        <f>SUM(Q96:Q110)</f>
        <v>0</v>
      </c>
      <c r="R111" s="32">
        <f>SUM(C111:Q111)</f>
        <v>928</v>
      </c>
      <c r="S111" s="33">
        <f>R111/1</f>
        <v>928</v>
      </c>
      <c r="T111" s="34"/>
    </row>
  </sheetData>
  <sheetProtection selectLockedCells="1" selectUnlockedCells="1"/>
  <mergeCells count="24">
    <mergeCell ref="D11:D25"/>
    <mergeCell ref="E28:E42"/>
    <mergeCell ref="F28:F42"/>
    <mergeCell ref="H45:H59"/>
    <mergeCell ref="I62:I76"/>
    <mergeCell ref="J62:J76"/>
    <mergeCell ref="S8:S10"/>
    <mergeCell ref="T8:T10"/>
    <mergeCell ref="K79:K93"/>
    <mergeCell ref="L79:L93"/>
    <mergeCell ref="U79:U93"/>
    <mergeCell ref="G45:G59"/>
    <mergeCell ref="U45:U59"/>
    <mergeCell ref="U62:U76"/>
    <mergeCell ref="M96:M110"/>
    <mergeCell ref="N96:N110"/>
    <mergeCell ref="C11:C25"/>
    <mergeCell ref="U11:U25"/>
    <mergeCell ref="U28:U42"/>
    <mergeCell ref="A5:T5"/>
    <mergeCell ref="A6:T6"/>
    <mergeCell ref="A8:A9"/>
    <mergeCell ref="B8:B9"/>
    <mergeCell ref="R8:R10"/>
  </mergeCells>
  <printOptions/>
  <pageMargins left="0.49583333333333335" right="0.20694444444444443" top="0.19652777777777777" bottom="0.1965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Romualdas</dc:creator>
  <cp:keywords/>
  <dc:description/>
  <cp:lastModifiedBy>Romualdas</cp:lastModifiedBy>
  <dcterms:created xsi:type="dcterms:W3CDTF">2022-12-15T18:26:38Z</dcterms:created>
  <dcterms:modified xsi:type="dcterms:W3CDTF">2023-03-16T10:26:20Z</dcterms:modified>
  <cp:category/>
  <cp:version/>
  <cp:contentType/>
  <cp:contentStatus/>
</cp:coreProperties>
</file>